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Háziorvos" sheetId="1" r:id="rId1"/>
    <sheet name="Védőnő" sheetId="2" r:id="rId2"/>
    <sheet name="Temető" sheetId="3" r:id="rId3"/>
    <sheet name="Uzsa hozzájárulás 2015" sheetId="4" r:id="rId4"/>
  </sheets>
  <definedNames/>
  <calcPr fullCalcOnLoad="1"/>
</workbook>
</file>

<file path=xl/sharedStrings.xml><?xml version="1.0" encoding="utf-8"?>
<sst xmlns="http://schemas.openxmlformats.org/spreadsheetml/2006/main" count="127" uniqueCount="74">
  <si>
    <t>1.melléklet</t>
  </si>
  <si>
    <t>2015. évi költségvetés tervezet</t>
  </si>
  <si>
    <t>Háziorvosi szolgálat</t>
  </si>
  <si>
    <t>eFt-ban</t>
  </si>
  <si>
    <t>Alkalmazottak alapilletménye</t>
  </si>
  <si>
    <t>Illetmény pótlék</t>
  </si>
  <si>
    <t>Jubileumi jutalom</t>
  </si>
  <si>
    <t>Közalkalmazottak egyéb jutt.</t>
  </si>
  <si>
    <t xml:space="preserve">Étk.hozzájárulás </t>
  </si>
  <si>
    <t>Összesen:</t>
  </si>
  <si>
    <t>Állományba nem tart.  Bér</t>
  </si>
  <si>
    <t>Külső személyi juttatások összesen:</t>
  </si>
  <si>
    <t>Szociális hozzájárulás adó</t>
  </si>
  <si>
    <t>SZJA</t>
  </si>
  <si>
    <t>EHO</t>
  </si>
  <si>
    <t>Gyógyszer beszerzés</t>
  </si>
  <si>
    <t>Irodaszer vás.</t>
  </si>
  <si>
    <t>Könyv</t>
  </si>
  <si>
    <t>Folyóirat</t>
  </si>
  <si>
    <t>Tüzelő anyag  beszer.</t>
  </si>
  <si>
    <t>Anyag- és készletbeszerzés</t>
  </si>
  <si>
    <t>Telefon és egyéb komm.szolg.</t>
  </si>
  <si>
    <t>Gázenergia dij</t>
  </si>
  <si>
    <t>Villamos-energia</t>
  </si>
  <si>
    <t>Víz és csatorna dij</t>
  </si>
  <si>
    <t>Karbantartás, kisjavítás (festés)</t>
  </si>
  <si>
    <t>Egyéb szakmai szolgáltatás</t>
  </si>
  <si>
    <t>Továbbszámlázott szolgáltatás</t>
  </si>
  <si>
    <t>Vás. Term. Szolg. Áfa</t>
  </si>
  <si>
    <t>Belföldi kiküldetés</t>
  </si>
  <si>
    <t>Egyéb befizetési kötelezettség (kedvezményes szoc.hj.)</t>
  </si>
  <si>
    <t>Díjak, biztosítások</t>
  </si>
  <si>
    <t>Dologi összesen:</t>
  </si>
  <si>
    <t>Fűtés</t>
  </si>
  <si>
    <t>Felhalmozási kiadások:</t>
  </si>
  <si>
    <t>Előző évi maradvány</t>
  </si>
  <si>
    <t>OEP támogatás</t>
  </si>
  <si>
    <t>Bevételek összesen:</t>
  </si>
  <si>
    <t>Elosztandó költség</t>
  </si>
  <si>
    <t>2.melléklet</t>
  </si>
  <si>
    <t>Védőnői szolgálat</t>
  </si>
  <si>
    <t>Közlekedési ktsg.</t>
  </si>
  <si>
    <t>Étkezési hozzájárulása</t>
  </si>
  <si>
    <t>Üdülési támogatás</t>
  </si>
  <si>
    <t>Egyéb kts.</t>
  </si>
  <si>
    <t>Külső személyi juttatás (megbízási díj)</t>
  </si>
  <si>
    <t>Gyógyszerbeszerzés</t>
  </si>
  <si>
    <t>Irodaszer, nyomtatvány</t>
  </si>
  <si>
    <t>Könyv, folyóirat</t>
  </si>
  <si>
    <t>Anyagbeszerzés</t>
  </si>
  <si>
    <t>Telefondíjak</t>
  </si>
  <si>
    <t>Villamosenergia</t>
  </si>
  <si>
    <t>Víz-, és csatornadíjak</t>
  </si>
  <si>
    <t>Karbantartás, kisjavítás</t>
  </si>
  <si>
    <t>Egyéb üzemeltetési és fenntartási kiadások</t>
  </si>
  <si>
    <t>Lesenceistvánd</t>
  </si>
  <si>
    <t>Uzsa</t>
  </si>
  <si>
    <t>Lakosságszám</t>
  </si>
  <si>
    <t>fő</t>
  </si>
  <si>
    <t>Össz.lakosságszám</t>
  </si>
  <si>
    <t>3.melléklet</t>
  </si>
  <si>
    <t>Köztemető fenntartási kiadások</t>
  </si>
  <si>
    <t>Hajtó és kenőanyag</t>
  </si>
  <si>
    <t>Egyéb anyagbeszerzés</t>
  </si>
  <si>
    <t>Villamosenergia dij</t>
  </si>
  <si>
    <t>Víz- és csatorna díj</t>
  </si>
  <si>
    <t>Vás. Term. Szolg. Áfája</t>
  </si>
  <si>
    <t>Munkaadó által fizetett szja</t>
  </si>
  <si>
    <t>Mindösszesen:</t>
  </si>
  <si>
    <t xml:space="preserve">Támogatás </t>
  </si>
  <si>
    <t>Uzsa hozzájárulása Lesenceistvánddal közös intézményekhez</t>
  </si>
  <si>
    <t>Ft</t>
  </si>
  <si>
    <t>Temető fenntartás</t>
  </si>
  <si>
    <t>2015.01.29.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</si>
</sst>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 wrapText="1"/>
    </xf>
    <xf numFmtId="165" fontId="0" fillId="0" borderId="2" xfId="0" applyNumberFormat="1" applyBorder="1" applyAlignment="1">
      <alignment/>
    </xf>
    <xf numFmtId="164" fontId="0" fillId="0" borderId="3" xfId="0" applyFon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3" xfId="0" applyFont="1" applyBorder="1" applyAlignment="1">
      <alignment wrapText="1"/>
    </xf>
    <xf numFmtId="164" fontId="2" fillId="2" borderId="3" xfId="0" applyFont="1" applyFill="1" applyBorder="1" applyAlignment="1">
      <alignment/>
    </xf>
    <xf numFmtId="165" fontId="2" fillId="2" borderId="4" xfId="0" applyNumberFormat="1" applyFont="1" applyFill="1" applyBorder="1" applyAlignment="1">
      <alignment/>
    </xf>
    <xf numFmtId="164" fontId="1" fillId="2" borderId="3" xfId="0" applyFont="1" applyFill="1" applyBorder="1" applyAlignment="1">
      <alignment/>
    </xf>
    <xf numFmtId="165" fontId="1" fillId="2" borderId="4" xfId="0" applyNumberFormat="1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3" fillId="3" borderId="3" xfId="0" applyFont="1" applyFill="1" applyBorder="1" applyAlignment="1">
      <alignment/>
    </xf>
    <xf numFmtId="165" fontId="3" fillId="3" borderId="4" xfId="0" applyNumberFormat="1" applyFont="1" applyFill="1" applyBorder="1" applyAlignment="1">
      <alignment/>
    </xf>
    <xf numFmtId="164" fontId="4" fillId="2" borderId="6" xfId="0" applyFont="1" applyFill="1" applyBorder="1" applyAlignment="1">
      <alignment/>
    </xf>
    <xf numFmtId="165" fontId="4" fillId="2" borderId="7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2" borderId="3" xfId="0" applyFont="1" applyFill="1" applyBorder="1" applyAlignment="1">
      <alignment/>
    </xf>
    <xf numFmtId="165" fontId="0" fillId="2" borderId="4" xfId="0" applyNumberFormat="1" applyFill="1" applyBorder="1" applyAlignment="1">
      <alignment/>
    </xf>
    <xf numFmtId="164" fontId="1" fillId="2" borderId="6" xfId="0" applyFont="1" applyFill="1" applyBorder="1" applyAlignment="1">
      <alignment/>
    </xf>
    <xf numFmtId="165" fontId="0" fillId="2" borderId="7" xfId="0" applyNumberFormat="1" applyFill="1" applyBorder="1" applyAlignment="1">
      <alignment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4" fontId="1" fillId="2" borderId="4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4" fillId="2" borderId="7" xfId="0" applyFont="1" applyFill="1" applyBorder="1" applyAlignment="1">
      <alignment/>
    </xf>
    <xf numFmtId="165" fontId="0" fillId="0" borderId="0" xfId="0" applyNumberFormat="1" applyFont="1" applyAlignment="1">
      <alignment horizontal="center"/>
    </xf>
    <xf numFmtId="164" fontId="1" fillId="0" borderId="0" xfId="0" applyFont="1" applyFill="1" applyBorder="1" applyAlignment="1">
      <alignment wrapText="1"/>
    </xf>
    <xf numFmtId="164" fontId="3" fillId="3" borderId="4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5" fontId="1" fillId="2" borderId="7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A25" sqref="A25"/>
    </sheetView>
  </sheetViews>
  <sheetFormatPr defaultColWidth="9.140625" defaultRowHeight="12.75"/>
  <cols>
    <col min="1" max="1" width="41.140625" style="0" customWidth="1"/>
    <col min="2" max="2" width="11.28125" style="0" customWidth="1"/>
  </cols>
  <sheetData>
    <row r="1" ht="14.25">
      <c r="B1" t="s">
        <v>0</v>
      </c>
    </row>
    <row r="3" spans="1:2" ht="12.75">
      <c r="A3" s="1" t="s">
        <v>1</v>
      </c>
      <c r="B3" s="1"/>
    </row>
    <row r="4" ht="12.75">
      <c r="B4" s="2"/>
    </row>
    <row r="5" ht="12.75">
      <c r="B5" s="2"/>
    </row>
    <row r="6" ht="12.75">
      <c r="B6" s="2"/>
    </row>
    <row r="7" spans="1:2" ht="12.75">
      <c r="A7" s="3" t="s">
        <v>2</v>
      </c>
      <c r="B7" s="2"/>
    </row>
    <row r="8" ht="13.5">
      <c r="B8" s="2" t="s">
        <v>3</v>
      </c>
    </row>
    <row r="9" spans="1:2" ht="13.5" customHeight="1">
      <c r="A9" s="4" t="s">
        <v>4</v>
      </c>
      <c r="B9" s="5">
        <v>205</v>
      </c>
    </row>
    <row r="10" spans="1:2" ht="12.75">
      <c r="A10" s="6" t="s">
        <v>5</v>
      </c>
      <c r="B10" s="7">
        <v>0</v>
      </c>
    </row>
    <row r="11" spans="1:2" ht="14.25" customHeight="1">
      <c r="A11" s="8" t="s">
        <v>6</v>
      </c>
      <c r="B11" s="7">
        <v>0</v>
      </c>
    </row>
    <row r="12" spans="1:2" ht="12.75">
      <c r="A12" s="6" t="s">
        <v>7</v>
      </c>
      <c r="B12" s="7">
        <v>0</v>
      </c>
    </row>
    <row r="13" spans="1:2" ht="12.75">
      <c r="A13" s="6" t="s">
        <v>8</v>
      </c>
      <c r="B13" s="7">
        <v>12</v>
      </c>
    </row>
    <row r="14" spans="1:2" ht="12.75">
      <c r="A14" s="9" t="s">
        <v>9</v>
      </c>
      <c r="B14" s="10">
        <f>SUM(B9:B13)</f>
        <v>217</v>
      </c>
    </row>
    <row r="15" spans="1:2" ht="12.75">
      <c r="A15" s="6" t="s">
        <v>10</v>
      </c>
      <c r="B15" s="7">
        <v>0</v>
      </c>
    </row>
    <row r="16" spans="1:2" ht="12.75">
      <c r="A16" s="11" t="s">
        <v>11</v>
      </c>
      <c r="B16" s="12">
        <f>SUM(B15)</f>
        <v>0</v>
      </c>
    </row>
    <row r="17" spans="1:2" ht="12.75">
      <c r="A17" s="6" t="s">
        <v>12</v>
      </c>
      <c r="B17" s="7">
        <v>55</v>
      </c>
    </row>
    <row r="18" spans="1:2" ht="12.75">
      <c r="A18" s="6" t="s">
        <v>13</v>
      </c>
      <c r="B18" s="7">
        <v>2</v>
      </c>
    </row>
    <row r="19" spans="1:2" ht="12.75">
      <c r="A19" s="13" t="s">
        <v>14</v>
      </c>
      <c r="B19" s="7">
        <v>2</v>
      </c>
    </row>
    <row r="20" spans="1:2" ht="12.75">
      <c r="A20" s="9" t="s">
        <v>9</v>
      </c>
      <c r="B20" s="10">
        <f>SUM(B17:B19)</f>
        <v>59</v>
      </c>
    </row>
    <row r="21" spans="1:2" ht="12.75">
      <c r="A21" s="13" t="s">
        <v>15</v>
      </c>
      <c r="B21" s="7">
        <v>100</v>
      </c>
    </row>
    <row r="22" spans="1:2" ht="12.75">
      <c r="A22" s="13" t="s">
        <v>16</v>
      </c>
      <c r="B22" s="7">
        <v>50</v>
      </c>
    </row>
    <row r="23" spans="1:2" ht="12.75">
      <c r="A23" s="13" t="s">
        <v>17</v>
      </c>
      <c r="B23" s="7">
        <v>0</v>
      </c>
    </row>
    <row r="24" spans="1:2" ht="12.75">
      <c r="A24" s="13" t="s">
        <v>18</v>
      </c>
      <c r="B24" s="7">
        <v>0</v>
      </c>
    </row>
    <row r="25" spans="1:2" ht="12.75">
      <c r="A25" s="14" t="s">
        <v>19</v>
      </c>
      <c r="B25" s="7">
        <v>80</v>
      </c>
    </row>
    <row r="26" spans="1:2" ht="12.75">
      <c r="A26" s="6" t="s">
        <v>20</v>
      </c>
      <c r="B26" s="7">
        <v>100</v>
      </c>
    </row>
    <row r="27" spans="1:2" ht="12.75">
      <c r="A27" s="6" t="s">
        <v>21</v>
      </c>
      <c r="B27" s="7">
        <v>155</v>
      </c>
    </row>
    <row r="28" spans="1:2" ht="12.75">
      <c r="A28" s="6" t="s">
        <v>22</v>
      </c>
      <c r="B28" s="7">
        <v>175</v>
      </c>
    </row>
    <row r="29" spans="1:2" ht="12.75">
      <c r="A29" s="6" t="s">
        <v>23</v>
      </c>
      <c r="B29" s="7">
        <v>35</v>
      </c>
    </row>
    <row r="30" spans="1:2" ht="12.75">
      <c r="A30" s="6" t="s">
        <v>24</v>
      </c>
      <c r="B30" s="7">
        <v>75</v>
      </c>
    </row>
    <row r="31" spans="1:2" ht="12.75">
      <c r="A31" s="6" t="s">
        <v>25</v>
      </c>
      <c r="B31" s="7">
        <v>50</v>
      </c>
    </row>
    <row r="32" spans="1:2" ht="12.75">
      <c r="A32" s="6" t="s">
        <v>26</v>
      </c>
      <c r="B32" s="7">
        <v>5160</v>
      </c>
    </row>
    <row r="33" spans="1:2" ht="12.75">
      <c r="A33" s="6" t="s">
        <v>27</v>
      </c>
      <c r="B33" s="7"/>
    </row>
    <row r="34" spans="1:2" ht="12.75">
      <c r="A34" s="6" t="s">
        <v>28</v>
      </c>
      <c r="B34" s="7">
        <v>220</v>
      </c>
    </row>
    <row r="35" spans="1:2" ht="12.75">
      <c r="A35" s="6" t="s">
        <v>29</v>
      </c>
      <c r="B35" s="7">
        <v>0</v>
      </c>
    </row>
    <row r="36" spans="1:2" ht="12.75">
      <c r="A36" s="6" t="s">
        <v>30</v>
      </c>
      <c r="B36" s="7">
        <v>0</v>
      </c>
    </row>
    <row r="37" spans="1:2" ht="12.75">
      <c r="A37" s="6" t="s">
        <v>31</v>
      </c>
      <c r="B37" s="7">
        <v>20</v>
      </c>
    </row>
    <row r="38" spans="1:2" ht="12.75">
      <c r="A38" s="9" t="s">
        <v>32</v>
      </c>
      <c r="B38" s="10">
        <f>SUM(B21:B37)</f>
        <v>6220</v>
      </c>
    </row>
    <row r="39" spans="1:2" ht="12.75">
      <c r="A39" s="15" t="s">
        <v>33</v>
      </c>
      <c r="B39" s="16">
        <v>1204</v>
      </c>
    </row>
    <row r="40" spans="1:2" ht="12.75">
      <c r="A40" s="9" t="s">
        <v>34</v>
      </c>
      <c r="B40" s="10">
        <f>SUM(B39:B39)</f>
        <v>1204</v>
      </c>
    </row>
    <row r="41" spans="1:2" ht="15.75">
      <c r="A41" s="17" t="s">
        <v>9</v>
      </c>
      <c r="B41" s="18">
        <f>SUM(B14+B20+B38+B40)</f>
        <v>7700</v>
      </c>
    </row>
    <row r="42" ht="13.5">
      <c r="B42" s="2"/>
    </row>
    <row r="43" spans="1:2" ht="13.5">
      <c r="A43" s="19" t="s">
        <v>35</v>
      </c>
      <c r="B43" s="5"/>
    </row>
    <row r="44" spans="1:2" ht="12.75">
      <c r="A44" s="6" t="s">
        <v>36</v>
      </c>
      <c r="B44" s="7">
        <v>7700</v>
      </c>
    </row>
    <row r="45" spans="1:2" ht="12.75">
      <c r="A45" s="20" t="s">
        <v>37</v>
      </c>
      <c r="B45" s="21">
        <f>SUM(B42:B44)</f>
        <v>7700</v>
      </c>
    </row>
    <row r="46" spans="1:2" ht="13.5">
      <c r="A46" s="22" t="s">
        <v>38</v>
      </c>
      <c r="B46" s="23">
        <f>B41-B45</f>
        <v>0</v>
      </c>
    </row>
  </sheetData>
  <sheetProtection selectLockedCells="1" selectUnlockedCells="1"/>
  <mergeCells count="1">
    <mergeCell ref="A3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6">
      <selection activeCell="A6" sqref="A6"/>
    </sheetView>
  </sheetViews>
  <sheetFormatPr defaultColWidth="9.140625" defaultRowHeight="12.75"/>
  <cols>
    <col min="1" max="1" width="38.28125" style="0" customWidth="1"/>
    <col min="2" max="2" width="13.7109375" style="0" customWidth="1"/>
  </cols>
  <sheetData>
    <row r="1" ht="12.75">
      <c r="B1" t="s">
        <v>39</v>
      </c>
    </row>
    <row r="3" spans="1:2" ht="12.75">
      <c r="A3" s="1" t="s">
        <v>1</v>
      </c>
      <c r="B3" s="1"/>
    </row>
    <row r="5" ht="12.75">
      <c r="A5" s="3" t="s">
        <v>40</v>
      </c>
    </row>
    <row r="6" ht="13.5">
      <c r="B6" t="s">
        <v>3</v>
      </c>
    </row>
    <row r="7" spans="1:2" ht="13.5">
      <c r="A7" s="4" t="s">
        <v>4</v>
      </c>
      <c r="B7" s="24">
        <v>205</v>
      </c>
    </row>
    <row r="8" spans="1:2" ht="13.5">
      <c r="A8" s="6" t="s">
        <v>5</v>
      </c>
      <c r="B8" s="25"/>
    </row>
    <row r="9" spans="1:2" ht="13.5">
      <c r="A9" s="6" t="s">
        <v>41</v>
      </c>
      <c r="B9" s="25">
        <v>45</v>
      </c>
    </row>
    <row r="10" spans="1:2" ht="13.5">
      <c r="A10" s="6" t="s">
        <v>42</v>
      </c>
      <c r="B10" s="25">
        <v>12</v>
      </c>
    </row>
    <row r="11" spans="1:2" ht="12.75">
      <c r="A11" s="6" t="s">
        <v>43</v>
      </c>
      <c r="B11" s="25"/>
    </row>
    <row r="12" spans="1:2" ht="13.5">
      <c r="A12" s="6" t="s">
        <v>44</v>
      </c>
      <c r="B12" s="25"/>
    </row>
    <row r="13" spans="1:2" ht="12.75">
      <c r="A13" s="11" t="s">
        <v>9</v>
      </c>
      <c r="B13" s="26">
        <f>SUM(B7:B12)</f>
        <v>262</v>
      </c>
    </row>
    <row r="14" spans="1:2" ht="13.5">
      <c r="A14" s="6" t="s">
        <v>45</v>
      </c>
      <c r="B14" s="7">
        <v>1800</v>
      </c>
    </row>
    <row r="15" spans="1:2" ht="12.75">
      <c r="A15" s="9" t="s">
        <v>9</v>
      </c>
      <c r="B15" s="27">
        <f>SUM(B14)</f>
        <v>1800</v>
      </c>
    </row>
    <row r="16" spans="1:2" ht="12.75">
      <c r="A16" s="6" t="s">
        <v>12</v>
      </c>
      <c r="B16" s="25">
        <v>542</v>
      </c>
    </row>
    <row r="17" spans="1:2" ht="13.5">
      <c r="A17" s="6" t="s">
        <v>13</v>
      </c>
      <c r="B17" s="25">
        <v>2</v>
      </c>
    </row>
    <row r="18" spans="1:2" ht="12.75">
      <c r="A18" s="13" t="s">
        <v>14</v>
      </c>
      <c r="B18" s="25">
        <v>2</v>
      </c>
    </row>
    <row r="19" spans="1:2" ht="12.75">
      <c r="A19" s="9" t="s">
        <v>9</v>
      </c>
      <c r="B19" s="27">
        <f>SUM(B16:B18)</f>
        <v>546</v>
      </c>
    </row>
    <row r="20" spans="1:2" ht="12.75">
      <c r="A20" s="6" t="s">
        <v>46</v>
      </c>
      <c r="B20" s="25">
        <v>20</v>
      </c>
    </row>
    <row r="21" spans="1:2" ht="12.75">
      <c r="A21" s="6" t="s">
        <v>47</v>
      </c>
      <c r="B21" s="25">
        <v>20</v>
      </c>
    </row>
    <row r="22" spans="1:2" ht="13.5">
      <c r="A22" s="6" t="s">
        <v>48</v>
      </c>
      <c r="B22" s="25"/>
    </row>
    <row r="23" spans="1:2" ht="13.5">
      <c r="A23" s="6" t="s">
        <v>49</v>
      </c>
      <c r="B23" s="25"/>
    </row>
    <row r="24" spans="1:2" ht="13.5">
      <c r="A24" s="14" t="s">
        <v>19</v>
      </c>
      <c r="B24" s="25">
        <v>80</v>
      </c>
    </row>
    <row r="25" spans="1:2" ht="13.5">
      <c r="A25" s="6" t="s">
        <v>50</v>
      </c>
      <c r="B25" s="25">
        <v>35</v>
      </c>
    </row>
    <row r="26" spans="1:2" ht="13.5">
      <c r="A26" s="6" t="s">
        <v>22</v>
      </c>
      <c r="B26" s="25">
        <v>160</v>
      </c>
    </row>
    <row r="27" spans="1:2" ht="13.5">
      <c r="A27" s="6" t="s">
        <v>51</v>
      </c>
      <c r="B27" s="25">
        <v>35</v>
      </c>
    </row>
    <row r="28" spans="1:2" ht="13.5">
      <c r="A28" s="6" t="s">
        <v>52</v>
      </c>
      <c r="B28" s="25">
        <v>15</v>
      </c>
    </row>
    <row r="29" spans="1:2" ht="12.75">
      <c r="A29" s="6" t="s">
        <v>53</v>
      </c>
      <c r="B29" s="25">
        <v>20</v>
      </c>
    </row>
    <row r="30" spans="1:2" ht="13.5">
      <c r="A30" s="6" t="s">
        <v>54</v>
      </c>
      <c r="B30" s="25"/>
    </row>
    <row r="31" spans="1:2" ht="12.75">
      <c r="A31" s="6" t="s">
        <v>29</v>
      </c>
      <c r="B31" s="25">
        <v>70</v>
      </c>
    </row>
    <row r="32" spans="1:2" ht="12.75">
      <c r="A32" s="6" t="s">
        <v>28</v>
      </c>
      <c r="B32" s="25">
        <v>104</v>
      </c>
    </row>
    <row r="33" spans="1:2" ht="12.75">
      <c r="A33" s="6"/>
      <c r="B33" s="25"/>
    </row>
    <row r="34" spans="1:2" ht="12.75">
      <c r="A34" s="9" t="s">
        <v>32</v>
      </c>
      <c r="B34" s="27">
        <f>SUM(B20:B33)</f>
        <v>559</v>
      </c>
    </row>
    <row r="35" spans="1:2" ht="15.75">
      <c r="A35" s="17" t="s">
        <v>9</v>
      </c>
      <c r="B35" s="28">
        <f>SUM(B34,B19,B15,B13)</f>
        <v>3167</v>
      </c>
    </row>
    <row r="36" ht="13.5"/>
    <row r="37" spans="1:2" ht="12.75">
      <c r="A37" s="19" t="s">
        <v>36</v>
      </c>
      <c r="B37" s="5">
        <v>3025</v>
      </c>
    </row>
    <row r="38" spans="1:2" ht="12.75">
      <c r="A38" s="20" t="s">
        <v>37</v>
      </c>
      <c r="B38" s="21">
        <f>SUM(B36:B37)</f>
        <v>3025</v>
      </c>
    </row>
    <row r="39" spans="1:2" ht="13.5">
      <c r="A39" s="22" t="s">
        <v>38</v>
      </c>
      <c r="B39" s="23">
        <f>B35-B38</f>
        <v>142</v>
      </c>
    </row>
    <row r="41" spans="1:2" ht="12.75">
      <c r="A41" t="s">
        <v>55</v>
      </c>
      <c r="B41" s="2">
        <f aca="true" t="shared" si="0" ref="B41:B42">$B$39/$B$47*B45</f>
        <v>104.69850746268656</v>
      </c>
    </row>
    <row r="42" spans="1:2" ht="12.75">
      <c r="A42" t="s">
        <v>56</v>
      </c>
      <c r="B42" s="2">
        <f t="shared" si="0"/>
        <v>37.30149253731343</v>
      </c>
    </row>
    <row r="44" spans="1:2" ht="12.75">
      <c r="A44" t="s">
        <v>57</v>
      </c>
      <c r="B44" s="29" t="s">
        <v>58</v>
      </c>
    </row>
    <row r="45" spans="1:2" ht="12.75">
      <c r="A45" t="s">
        <v>55</v>
      </c>
      <c r="B45">
        <v>988</v>
      </c>
    </row>
    <row r="46" spans="1:2" ht="12.75">
      <c r="A46" t="s">
        <v>56</v>
      </c>
      <c r="B46">
        <v>352</v>
      </c>
    </row>
    <row r="47" spans="1:2" ht="12.75">
      <c r="A47" t="s">
        <v>59</v>
      </c>
      <c r="B47">
        <f>SUM(B45:B46)</f>
        <v>1340</v>
      </c>
    </row>
  </sheetData>
  <sheetProtection selectLockedCells="1" selectUnlockedCells="1"/>
  <mergeCells count="1">
    <mergeCell ref="A3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4">
      <selection activeCell="K23" sqref="K23"/>
    </sheetView>
  </sheetViews>
  <sheetFormatPr defaultColWidth="9.140625" defaultRowHeight="12.75"/>
  <cols>
    <col min="1" max="1" width="34.421875" style="0" customWidth="1"/>
    <col min="2" max="2" width="13.8515625" style="0" customWidth="1"/>
  </cols>
  <sheetData>
    <row r="1" spans="1:2" ht="12.75">
      <c r="A1" s="1"/>
      <c r="B1" t="s">
        <v>60</v>
      </c>
    </row>
    <row r="3" spans="1:2" ht="18" customHeight="1">
      <c r="A3" s="1" t="s">
        <v>1</v>
      </c>
      <c r="B3" s="1"/>
    </row>
    <row r="5" ht="12.75">
      <c r="A5" s="30" t="s">
        <v>61</v>
      </c>
    </row>
    <row r="6" ht="13.5">
      <c r="A6" s="30"/>
    </row>
    <row r="7" ht="13.5">
      <c r="B7" t="s">
        <v>3</v>
      </c>
    </row>
    <row r="8" spans="1:2" ht="13.5">
      <c r="A8" s="4" t="s">
        <v>4</v>
      </c>
      <c r="B8" s="24">
        <v>314</v>
      </c>
    </row>
    <row r="9" spans="1:2" ht="13.5">
      <c r="A9" s="6" t="s">
        <v>5</v>
      </c>
      <c r="B9" s="25"/>
    </row>
    <row r="10" spans="1:2" ht="13.5">
      <c r="A10" s="6" t="s">
        <v>41</v>
      </c>
      <c r="B10" s="25"/>
    </row>
    <row r="11" spans="1:2" ht="13.5">
      <c r="A11" s="6" t="s">
        <v>42</v>
      </c>
      <c r="B11" s="25">
        <v>24</v>
      </c>
    </row>
    <row r="12" spans="1:2" ht="13.5">
      <c r="A12" s="6" t="s">
        <v>43</v>
      </c>
      <c r="B12" s="25"/>
    </row>
    <row r="13" spans="1:2" ht="13.5">
      <c r="A13" s="6" t="s">
        <v>44</v>
      </c>
      <c r="B13" s="25"/>
    </row>
    <row r="14" spans="1:2" ht="13.5">
      <c r="A14" s="11" t="s">
        <v>9</v>
      </c>
      <c r="B14" s="26">
        <f>SUM(B8:B13)</f>
        <v>338</v>
      </c>
    </row>
    <row r="15" spans="1:2" ht="13.5">
      <c r="A15" s="6" t="s">
        <v>45</v>
      </c>
      <c r="B15" s="7"/>
    </row>
    <row r="16" spans="1:2" ht="13.5">
      <c r="A16" s="9" t="s">
        <v>9</v>
      </c>
      <c r="B16" s="27">
        <f>SUM(B15)</f>
        <v>0</v>
      </c>
    </row>
    <row r="17" spans="1:2" ht="13.5">
      <c r="A17" s="6" t="s">
        <v>12</v>
      </c>
      <c r="B17" s="25">
        <v>85</v>
      </c>
    </row>
    <row r="18" spans="1:2" ht="13.5">
      <c r="A18" s="6" t="s">
        <v>13</v>
      </c>
      <c r="B18" s="25">
        <v>5</v>
      </c>
    </row>
    <row r="19" spans="1:2" ht="13.5">
      <c r="A19" s="13" t="s">
        <v>14</v>
      </c>
      <c r="B19" s="25">
        <v>4</v>
      </c>
    </row>
    <row r="20" spans="1:2" ht="13.5">
      <c r="A20" s="9" t="s">
        <v>9</v>
      </c>
      <c r="B20" s="27">
        <f>SUM(B17:B19)</f>
        <v>94</v>
      </c>
    </row>
    <row r="21" spans="1:2" ht="13.5">
      <c r="A21" s="15" t="s">
        <v>62</v>
      </c>
      <c r="B21" s="31">
        <v>180</v>
      </c>
    </row>
    <row r="22" spans="1:2" ht="13.5">
      <c r="A22" s="15" t="s">
        <v>63</v>
      </c>
      <c r="B22" s="31">
        <v>15</v>
      </c>
    </row>
    <row r="23" spans="1:2" ht="13.5">
      <c r="A23" s="15" t="s">
        <v>64</v>
      </c>
      <c r="B23" s="31">
        <v>6</v>
      </c>
    </row>
    <row r="24" spans="1:2" ht="12.75">
      <c r="A24" s="15" t="s">
        <v>65</v>
      </c>
      <c r="B24" s="31">
        <v>30</v>
      </c>
    </row>
    <row r="25" spans="1:2" ht="13.5">
      <c r="A25" s="15" t="s">
        <v>53</v>
      </c>
      <c r="B25" s="31"/>
    </row>
    <row r="26" spans="1:2" ht="13.5">
      <c r="A26" s="6" t="s">
        <v>54</v>
      </c>
      <c r="B26" s="25"/>
    </row>
    <row r="27" spans="1:2" ht="12.75">
      <c r="A27" s="6" t="s">
        <v>66</v>
      </c>
      <c r="B27" s="25">
        <v>62</v>
      </c>
    </row>
    <row r="28" spans="1:2" ht="12.75">
      <c r="A28" s="6" t="s">
        <v>67</v>
      </c>
      <c r="B28" s="25"/>
    </row>
    <row r="29" spans="1:2" ht="12.75">
      <c r="A29" s="9" t="s">
        <v>32</v>
      </c>
      <c r="B29" s="27">
        <f>SUM(B21:B28)</f>
        <v>293</v>
      </c>
    </row>
    <row r="30" spans="1:2" ht="13.5">
      <c r="A30" s="22" t="s">
        <v>68</v>
      </c>
      <c r="B30" s="32">
        <f>B14+B16+B20+B29</f>
        <v>725</v>
      </c>
    </row>
    <row r="31" ht="13.5"/>
    <row r="32" spans="1:2" ht="12.75">
      <c r="A32" s="19" t="s">
        <v>69</v>
      </c>
      <c r="B32" s="24">
        <v>413</v>
      </c>
    </row>
    <row r="33" spans="1:2" ht="12.75">
      <c r="A33" s="11" t="s">
        <v>37</v>
      </c>
      <c r="B33" s="26">
        <f>SUM(B31:B32)</f>
        <v>413</v>
      </c>
    </row>
    <row r="34" spans="1:2" ht="13.5">
      <c r="A34" s="22" t="s">
        <v>38</v>
      </c>
      <c r="B34" s="33">
        <f>B30-B33</f>
        <v>312</v>
      </c>
    </row>
    <row r="35" ht="12.75">
      <c r="B35" s="2"/>
    </row>
    <row r="36" ht="12.75">
      <c r="B36" s="2"/>
    </row>
    <row r="37" spans="1:2" ht="12.75">
      <c r="A37" t="s">
        <v>55</v>
      </c>
      <c r="B37" s="2">
        <f aca="true" t="shared" si="0" ref="B37:B38">$B$34/$B$43*B41</f>
        <v>230.04179104477612</v>
      </c>
    </row>
    <row r="38" spans="1:2" ht="12.75">
      <c r="A38" t="s">
        <v>56</v>
      </c>
      <c r="B38" s="2">
        <f t="shared" si="0"/>
        <v>81.95820895522388</v>
      </c>
    </row>
    <row r="40" spans="1:2" ht="12.75">
      <c r="A40" t="s">
        <v>57</v>
      </c>
      <c r="B40" s="29" t="s">
        <v>58</v>
      </c>
    </row>
    <row r="41" spans="1:2" ht="12.75">
      <c r="A41" t="s">
        <v>55</v>
      </c>
      <c r="B41">
        <v>988</v>
      </c>
    </row>
    <row r="42" spans="1:2" ht="12.75">
      <c r="A42" t="s">
        <v>56</v>
      </c>
      <c r="B42">
        <v>352</v>
      </c>
    </row>
    <row r="43" spans="1:2" ht="12.75">
      <c r="A43" t="s">
        <v>59</v>
      </c>
      <c r="B43">
        <f>SUM(B41:B42)</f>
        <v>1340</v>
      </c>
    </row>
  </sheetData>
  <sheetProtection selectLockedCells="1" selectUnlockedCells="1"/>
  <mergeCells count="1">
    <mergeCell ref="A3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E12"/>
  <sheetViews>
    <sheetView workbookViewId="0" topLeftCell="A16">
      <selection activeCell="C13" sqref="C13"/>
    </sheetView>
  </sheetViews>
  <sheetFormatPr defaultColWidth="11.421875" defaultRowHeight="12.75"/>
  <cols>
    <col min="1" max="1" width="11.57421875" style="0" customWidth="1"/>
    <col min="2" max="2" width="15.8515625" style="0" customWidth="1"/>
    <col min="3" max="16384" width="11.57421875" style="0" customWidth="1"/>
  </cols>
  <sheetData>
    <row r="3" s="34" customFormat="1" ht="15.75">
      <c r="B3" s="34" t="s">
        <v>70</v>
      </c>
    </row>
    <row r="4" s="34" customFormat="1" ht="15.75">
      <c r="D4" s="34">
        <v>2015</v>
      </c>
    </row>
    <row r="5" s="34" customFormat="1" ht="15.75"/>
    <row r="6" ht="14.25">
      <c r="E6" s="35" t="s">
        <v>71</v>
      </c>
    </row>
    <row r="7" spans="2:5" ht="13.5">
      <c r="B7" t="s">
        <v>40</v>
      </c>
      <c r="E7" s="2">
        <v>37000</v>
      </c>
    </row>
    <row r="8" spans="2:5" ht="13.5">
      <c r="B8" t="s">
        <v>72</v>
      </c>
      <c r="E8" s="2">
        <v>82000</v>
      </c>
    </row>
    <row r="9" spans="2:5" s="3" customFormat="1" ht="14.25">
      <c r="B9" s="3" t="s">
        <v>9</v>
      </c>
      <c r="E9" s="36">
        <f>SUM(E7:E8)</f>
        <v>119000</v>
      </c>
    </row>
    <row r="12" spans="2:3" ht="13.5">
      <c r="B12" t="s">
        <v>55</v>
      </c>
      <c r="C12" s="37" t="s">
        <v>73</v>
      </c>
    </row>
    <row r="13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</dc:creator>
  <cp:keywords/>
  <dc:description/>
  <cp:lastModifiedBy/>
  <cp:lastPrinted>2014-12-31T09:30:02Z</cp:lastPrinted>
  <dcterms:created xsi:type="dcterms:W3CDTF">2014-02-03T11:41:02Z</dcterms:created>
  <dcterms:modified xsi:type="dcterms:W3CDTF">2015-01-29T20:54:59Z</dcterms:modified>
  <cp:category/>
  <cp:version/>
  <cp:contentType/>
  <cp:contentStatus/>
  <cp:revision>3</cp:revision>
</cp:coreProperties>
</file>