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Címrend" sheetId="1" r:id="rId1"/>
    <sheet name="Bevételek " sheetId="2" r:id="rId2"/>
    <sheet name="Kiadások" sheetId="3" r:id="rId3"/>
    <sheet name="Felhalmozás" sheetId="4" r:id="rId4"/>
    <sheet name="Működés-Felhalmozás" sheetId="5" r:id="rId5"/>
    <sheet name="Likvidítási terv" sheetId="6" r:id="rId6"/>
    <sheet name="szociális Ellátások" sheetId="7" r:id="rId7"/>
    <sheet name="Létszámkeret" sheetId="8" r:id="rId8"/>
  </sheets>
  <definedNames>
    <definedName name="SHARED_FORMULA_1_13_1_13_21">SUM(#REF!)</definedName>
    <definedName name="SHARED_FORMULA_1_21_1_21_21">SUM(#REF!)</definedName>
    <definedName name="SHARED_FORMULA_1_29_1_29_21">SUM(#REF!+#REF!+#REF!)</definedName>
    <definedName name="SHARED_FORMULA_1_38_1_38_21">SUM(#REF!)</definedName>
    <definedName name="SHARED_FORMULA_14_3_14_3_23">SUM(#REF!)</definedName>
    <definedName name="SHARED_FORMULA_14_33_14_33_23">SUM(#REF!+#REF!+#REF!+#REF!+#REF!+#REF!+#REF!)</definedName>
    <definedName name="SHARED_FORMULA_14_68_14_68_23">SUM(#REF!+#REF!+#REF!+#REF!+#REF!+#REF!+#REF!+#REF!)</definedName>
    <definedName name="SHARED_FORMULA_2_3_2_3_23">SUM(#REF!)</definedName>
    <definedName name="SHARED_FORMULA_2_33_2_33_23">SUM(#REF!+#REF!+#REF!+#REF!+#REF!+#REF!+#REF!)</definedName>
    <definedName name="SHARED_FORMULA_2_38_2_38_23">SUM(#REF!)</definedName>
    <definedName name="SHARED_FORMULA_2_68_2_68_23">SUM(#REF!,#REF!,#REF!,#REF!,#REF!,#REF!)</definedName>
    <definedName name="SHARED_FORMULA_26_3_26_3_23">SUM(#REF!)</definedName>
    <definedName name="SHARED_FORMULA_26_33_26_33_23">SUM(#REF!+#REF!+#REF!+#REF!+#REF!+#REF!+#REF!)</definedName>
    <definedName name="SHARED_FORMULA_26_38_26_38_23">SUM(#REF!)</definedName>
    <definedName name="SHARED_FORMULA_26_44_26_44_23">SUM(#REF!)</definedName>
    <definedName name="SHARED_FORMULA_26_48_26_48_23">SUM(#REF!)</definedName>
    <definedName name="SHARED_FORMULA_26_56_26_56_23">SUM(#REF!)</definedName>
    <definedName name="SHARED_FORMULA_26_59_26_59_23">SUM(#REF!)</definedName>
    <definedName name="SHARED_FORMULA_26_64_26_64_23">SUM(#REF!)</definedName>
    <definedName name="SHARED_FORMULA_26_68_26_68_23">SUM(#REF!,#REF!,#REF!,#REF!,#REF!,#REF!)</definedName>
    <definedName name="SHARED_FORMULA_39_5_39_5_23">SUM(#REF!)</definedName>
    <definedName name="SHARED_FORMULA_4_64_4_64_23">SUM(#REF!)</definedName>
    <definedName name="SHARED_FORMULA_5_4_5_4_10">#REF!+#REF!+#REF!</definedName>
    <definedName name="SHARED_FORMULA_6_56_6_56_23">SUM(#REF!)</definedName>
  </definedNames>
  <calcPr fullCalcOnLoad="1"/>
</workbook>
</file>

<file path=xl/sharedStrings.xml><?xml version="1.0" encoding="utf-8"?>
<sst xmlns="http://schemas.openxmlformats.org/spreadsheetml/2006/main" count="258" uniqueCount="227">
  <si>
    <t>1. melléklet a   /2015. (    ) Önkormányzat rendelethez</t>
  </si>
  <si>
    <t>CÍMREND 2015</t>
  </si>
  <si>
    <t>I.</t>
  </si>
  <si>
    <t xml:space="preserve">Önkormányzat </t>
  </si>
  <si>
    <t xml:space="preserve"> </t>
  </si>
  <si>
    <t>Uzsa Önkormányzat 2015.  évre tervezett bevételei  (E Ft)</t>
  </si>
  <si>
    <t>2. melléklet a  /2015. (        ) Önkormányzati rendelethez</t>
  </si>
  <si>
    <t>Megnevezés</t>
  </si>
  <si>
    <t>Uzsa önkormányzat</t>
  </si>
  <si>
    <t>Kötelező feladatok</t>
  </si>
  <si>
    <t>Önként vállalt feladatok</t>
  </si>
  <si>
    <t>Államigazgatási feladatok</t>
  </si>
  <si>
    <t>Összesen</t>
  </si>
  <si>
    <t>Önkormányzatok működési támogatásai</t>
  </si>
  <si>
    <t>Helyi önkormányzatok működésének általános támogatása</t>
  </si>
  <si>
    <t>Tel.önkormányzatok egyes köznevelési feladatainak támogatása</t>
  </si>
  <si>
    <t>Tel.önkormányzatok szoc.gyermekjólét és gyermekétk. feladatainak támogatása</t>
  </si>
  <si>
    <t>Tel.önkormányzatok kulturális feladatainak támogatása</t>
  </si>
  <si>
    <t>Szociális ellátások támogatása</t>
  </si>
  <si>
    <t>Helyi önkormányzatok kiegészítő támogatása</t>
  </si>
  <si>
    <t>Közhatalmi bevételek</t>
  </si>
  <si>
    <t>Vagyon típusú adók</t>
  </si>
  <si>
    <t>Értékesítési és forgalmi adók</t>
  </si>
  <si>
    <t>Gépjármű adók</t>
  </si>
  <si>
    <t>Egyéb közhatalmi bevételek</t>
  </si>
  <si>
    <t>Működési bevételek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</si>
  <si>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</si>
  <si>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</si>
  <si>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</si>
  <si>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</si>
  <si>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Áfa</t>
  </si>
  <si>
    <t>Áfa visszatérítés</t>
  </si>
  <si>
    <t>Kamatbevételek</t>
  </si>
  <si>
    <t xml:space="preserve">Egyéb pénzügyi bevételek </t>
  </si>
  <si>
    <t>Egyéb működési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</si>
  <si>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</si>
  <si>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</si>
  <si>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</si>
  <si>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</si>
  <si>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bevételek</t>
  </si>
  <si>
    <t>Immateriális javak értékesítése</t>
  </si>
  <si>
    <t>Ingatlanok értékesítée</t>
  </si>
  <si>
    <t>Egyéb tárgyi eszközök értékesításe</t>
  </si>
  <si>
    <t>Koncessziós díj</t>
  </si>
  <si>
    <t>Finanszírozási bevételek</t>
  </si>
  <si>
    <t>Előző évi maradvány igénybevétele</t>
  </si>
  <si>
    <t>Költségvetési bevételekmindösszesen</t>
  </si>
  <si>
    <t>Uzsa Önkormányzat 2015. évre tervezett kiadásai  (E Ft)</t>
  </si>
  <si>
    <t>3.    melléklet a    /2015. (    ) Önkormányzati rendelethez</t>
  </si>
  <si>
    <t xml:space="preserve">MŰKÖDÉSI KIADÁSOK  </t>
  </si>
  <si>
    <t>Személyi juttatások</t>
  </si>
  <si>
    <t xml:space="preserve">Munkaadókat terhelő járulékok  </t>
  </si>
  <si>
    <t>Dologi kiadások</t>
  </si>
  <si>
    <t>Ellátottak pénzbeli kiadásai</t>
  </si>
  <si>
    <t>Működési célú tám.államházt.belülre</t>
  </si>
  <si>
    <t>Működési célú tám.államházt kívülre</t>
  </si>
  <si>
    <t xml:space="preserve">Támogatás értékű működési kiadások </t>
  </si>
  <si>
    <t>KAMATKIADÁSOK                   a) 3</t>
  </si>
  <si>
    <t>Kamatkiadások</t>
  </si>
  <si>
    <t>Tartalékok</t>
  </si>
  <si>
    <t xml:space="preserve">FELHALMOZÁSI KIADÁSOK   </t>
  </si>
  <si>
    <t xml:space="preserve"> Beruházások                     </t>
  </si>
  <si>
    <t xml:space="preserve"> Felújítások</t>
  </si>
  <si>
    <t>Felhalmozási célú tám.államházt.belülre</t>
  </si>
  <si>
    <t>Felhalmozásii célú tám.államházt kívülre</t>
  </si>
  <si>
    <t>FINANSZÍROZÁSI KIADÁSOK</t>
  </si>
  <si>
    <t>Irányító szervi támogatások folyósítás</t>
  </si>
  <si>
    <t>Értékpapír vásárlása</t>
  </si>
  <si>
    <t>Hitel-, kölcsöntörlesztés</t>
  </si>
  <si>
    <t>KÖLTSÉGVETÉSI KIADÁSOK MINDÖSSZESEN</t>
  </si>
  <si>
    <t>Uzsa Önkormányzat 2014. évre tervezett felhalmozási kiadásai és pénzügyi befektetései (E Ft)</t>
  </si>
  <si>
    <t>Ömkormányzati épületek felújítása</t>
  </si>
  <si>
    <t>…….</t>
  </si>
  <si>
    <t>Felújítás összesen.</t>
  </si>
  <si>
    <t>Felújítás előzetesen felszámított általános forgalmi adója</t>
  </si>
  <si>
    <t xml:space="preserve">Felújítás összesen </t>
  </si>
  <si>
    <t>Intézményi beruházási kiadások  b)1</t>
  </si>
  <si>
    <t>Kisértékű tárgyi eszköz</t>
  </si>
  <si>
    <t>Kisértékű tárgyi eszköz Áfa</t>
  </si>
  <si>
    <t xml:space="preserve">Felhalmozási kiadások összesen </t>
  </si>
  <si>
    <t>Részvények és részesedések vásárlása</t>
  </si>
  <si>
    <t>Kárpótlási jegyek vásárlása</t>
  </si>
  <si>
    <t>Államkötvények, egyéb értékpapírok vásárlása</t>
  </si>
  <si>
    <t>Egyéb pénzügyi befektetések  b)1.</t>
  </si>
  <si>
    <t xml:space="preserve">Pénzügyi befektetések kiadásai </t>
  </si>
  <si>
    <t>Felhalmozási célú pénzeszközátadás államháztartáson belül  b. 3.1</t>
  </si>
  <si>
    <t>Felhalmozási célú egyéb pénzeszközátadás államháztartáson kívülre</t>
  </si>
  <si>
    <t>Felhalmozási célú pénzeszköz átadások</t>
  </si>
  <si>
    <t xml:space="preserve">Uzsa Önkormányzat 2015. évi összesitett működési és felhalmozási kiadásai és bevételei egyensúlya mérlegszerűen (E Ft)  </t>
  </si>
  <si>
    <t>5.   melléklet a   /2015. (     ) Önkormányzati rendelethez</t>
  </si>
  <si>
    <t xml:space="preserve">Működési kiadások </t>
  </si>
  <si>
    <t>Uzsa önkor-mányzat</t>
  </si>
  <si>
    <t xml:space="preserve">Működési bevételek </t>
  </si>
  <si>
    <t>Személyi juttatás</t>
  </si>
  <si>
    <t>Helyi adók</t>
  </si>
  <si>
    <t>Munkaadókat terhelő járulék</t>
  </si>
  <si>
    <t>Intézményi működési bevételek</t>
  </si>
  <si>
    <t>Dologi kiadás</t>
  </si>
  <si>
    <t>Támogatások, kiegészítések működési célra</t>
  </si>
  <si>
    <t>Egyéb folyó kiadások</t>
  </si>
  <si>
    <t>Előző évi maradvány visszafizetése</t>
  </si>
  <si>
    <t>Működési célú kölcsönök visszatérülése</t>
  </si>
  <si>
    <t>Működési célú támogatások államháztartáson belülre</t>
  </si>
  <si>
    <t>Működési célú hitelek felvétele</t>
  </si>
  <si>
    <t>Működési célú támogatások államháztartáson kívülre</t>
  </si>
  <si>
    <t>Előző évi működési maradvány igénybevétele</t>
  </si>
  <si>
    <t>Ellátottak juttatásai</t>
  </si>
  <si>
    <t>Felügyelet alá tart. Kv. Szerv támogatása</t>
  </si>
  <si>
    <t>Működési célu tartalék</t>
  </si>
  <si>
    <t>Összesen:</t>
  </si>
  <si>
    <t xml:space="preserve">Felhalmozási kiadások </t>
  </si>
  <si>
    <t xml:space="preserve">Felhalmozási bevét. </t>
  </si>
  <si>
    <t>Felújítás</t>
  </si>
  <si>
    <t>Támogatások, kiegészítések felhalmozási célra</t>
  </si>
  <si>
    <t>Beruházás</t>
  </si>
  <si>
    <t>Normatív hozzájárulás felhalmozási cálú része</t>
  </si>
  <si>
    <t>Támogatás értékű felhalmozási kiadások</t>
  </si>
  <si>
    <t>Helyi adó felhalmozási célra</t>
  </si>
  <si>
    <t xml:space="preserve"> Pénzeszköz átadások</t>
  </si>
  <si>
    <t>Felhalmozási célú kölcsönök visszatérülése</t>
  </si>
  <si>
    <t>Felhalmozási célú hitelek felvétele</t>
  </si>
  <si>
    <t>Egyéb pénzügyi befektetések</t>
  </si>
  <si>
    <t>Tárgyi eszköz    értékesítés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</si>
  <si>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</si>
  <si>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</si>
  <si>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</si>
  <si>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</si>
  <si>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</si>
  <si>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Uzsa Önkormányzat likviditási terve 2015.évre</t>
  </si>
  <si>
    <t>6.melléklet  /2015. (    ) Önkormányzati rendelethez</t>
  </si>
  <si>
    <t>eFt-ban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</si>
  <si>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</si>
  <si>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</si>
  <si>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</si>
  <si>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</si>
  <si>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</si>
  <si>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</si>
  <si>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</si>
  <si>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</si>
  <si>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</si>
  <si>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</si>
  <si>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</si>
  <si>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</si>
  <si>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</si>
  <si>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1.</t>
  </si>
  <si>
    <t>Bevételek</t>
  </si>
  <si>
    <t>Nyitó pénzkészlet</t>
  </si>
  <si>
    <t>2.</t>
  </si>
  <si>
    <t>3.</t>
  </si>
  <si>
    <t>4.</t>
  </si>
  <si>
    <t>Támogatások, hozzájárulások</t>
  </si>
  <si>
    <t>5.</t>
  </si>
  <si>
    <t>Támogatásértékű bevételek</t>
  </si>
  <si>
    <t>6.</t>
  </si>
  <si>
    <t>Felhalmozási célú bevételek</t>
  </si>
  <si>
    <t>7.</t>
  </si>
  <si>
    <t>Átvett pénzeszközök</t>
  </si>
  <si>
    <t>8.</t>
  </si>
  <si>
    <t>Kölcsönök</t>
  </si>
  <si>
    <t>9.</t>
  </si>
  <si>
    <t>Előző évi pénzmaradvány, vállalkozási eredmény</t>
  </si>
  <si>
    <t>10.</t>
  </si>
  <si>
    <t>Finanszírozási célú bevételek</t>
  </si>
  <si>
    <t>11.</t>
  </si>
  <si>
    <t>Bevételek összesen:</t>
  </si>
  <si>
    <t>12.</t>
  </si>
  <si>
    <t>Kiadások</t>
  </si>
  <si>
    <t>13.</t>
  </si>
  <si>
    <t>14.</t>
  </si>
  <si>
    <t>Munkaadókat terhelő járulékok és szociális hozzájárulási adó</t>
  </si>
  <si>
    <t>15.</t>
  </si>
  <si>
    <t>16.</t>
  </si>
  <si>
    <t>Ellátottak pénzbeli juttatása</t>
  </si>
  <si>
    <t>17.</t>
  </si>
  <si>
    <t>Támogatások, elvonások</t>
  </si>
  <si>
    <t>18.</t>
  </si>
  <si>
    <t>Támogatásértékű kiadások</t>
  </si>
  <si>
    <t>19.</t>
  </si>
  <si>
    <t>Átadott pénzeszközök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</si>
  <si>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</si>
  <si>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</si>
  <si>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</si>
  <si>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</si>
  <si>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</si>
  <si>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</si>
  <si>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</si>
  <si>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</si>
  <si>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</si>
  <si>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25.</t>
  </si>
  <si>
    <t>Egyenleg (11-24)</t>
  </si>
  <si>
    <t>Uzsa Önkormányzat 2015. évre tervezett társadalom- és szociálpolitikai juttatásai (E Ft)</t>
  </si>
  <si>
    <t>7   melléklet a 1    /2015. (     ) Önkormányzati rendelethez</t>
  </si>
  <si>
    <t>Megnevezés                         a) 4.3</t>
  </si>
  <si>
    <t>Önkormányzat</t>
  </si>
  <si>
    <t xml:space="preserve">Rendszeres szociális segély      </t>
  </si>
  <si>
    <t>Foglalkoztatást Helyettesítő támogatás</t>
  </si>
  <si>
    <t xml:space="preserve">Idõskorúak járadéka </t>
  </si>
  <si>
    <t>Lakásfenntartási támogatás normatív</t>
  </si>
  <si>
    <t xml:space="preserve">Adósságcsökkentési támogatás </t>
  </si>
  <si>
    <t xml:space="preserve">Ápolási díj (helyi megállapítás) </t>
  </si>
  <si>
    <t>Települési segély</t>
  </si>
  <si>
    <t xml:space="preserve">Kiegészítő gyermekvéd. támogatás és a kiegészítő gyermekv. tám. pótléka  </t>
  </si>
  <si>
    <t xml:space="preserve">Rendszeres gyermekvédelmi támogatás </t>
  </si>
  <si>
    <t>Egyéb, az önkormányzat rendeletében megáll.juttatás (beiskolási támogatás)</t>
  </si>
  <si>
    <t>Rászorultságtól függõ pénzbeli szociális, gyermekvédelmi ellátások</t>
  </si>
  <si>
    <t xml:space="preserve">Természetben nyújtott lakásfenntartási támogatás </t>
  </si>
  <si>
    <t xml:space="preserve">Adósságkezelési szolg. keretében gáz-vagy áram fogy. mérő készül. biztosítása </t>
  </si>
  <si>
    <t>Első lakáshoz jutók támogatása</t>
  </si>
  <si>
    <t xml:space="preserve">Köztemetés </t>
  </si>
  <si>
    <t xml:space="preserve">Közgyógyellátás </t>
  </si>
  <si>
    <t xml:space="preserve">Rászorultságtól függõ normatív kedvezmények </t>
  </si>
  <si>
    <t xml:space="preserve">Étkeztetés </t>
  </si>
  <si>
    <t>Házi segítségnyújtás</t>
  </si>
  <si>
    <t>Tűzifa támogatás</t>
  </si>
  <si>
    <t xml:space="preserve">Természetben nyújtott szociális ellátások összesen </t>
  </si>
  <si>
    <t xml:space="preserve">Önkormányzatok által folyósított szociális, gyermekvédelmi 
ellátások összesen </t>
  </si>
  <si>
    <t>Uzsa   Önkormányzat 2014. évi létszámkerete költségvetési szervenként  (fő)</t>
  </si>
  <si>
    <t>Teljes munkaidőben foglalkoztatottak</t>
  </si>
  <si>
    <t>Részmunkaidőben foglalkoztatottak</t>
  </si>
  <si>
    <t>Állományba nem tartozók</t>
  </si>
  <si>
    <t>müvelődési ház</t>
  </si>
  <si>
    <t>Város és községgazdálkodás</t>
  </si>
  <si>
    <t>Hivatal</t>
  </si>
  <si>
    <t>Közfoglalkoztatás rövidtávú</t>
  </si>
  <si>
    <t>Közfoglalkoztatás hosszútávú</t>
  </si>
  <si>
    <t>4.    melléklet a …./2015. (…...) Önkormányzati rendelethez</t>
  </si>
  <si>
    <t>8.  melléklet a …./2015. (…...) 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</si>
</sst>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 &quot;"/>
    <numFmt numFmtId="165" formatCode="#,###"/>
  </numFmts>
  <fonts count="39">
    <font>
      <sz val="10"/>
      <name val="Arial"/>
      <family val="2"/>
    </font>
    <font>
      <sz val="10"/>
      <name val="Arial CE"/>
      <family val="2"/>
    </font>
    <font>
      <sz val="12"/>
      <name val="Times New Roman CE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i/>
      <u val="single"/>
      <sz val="11"/>
      <name val="Times New Roman"/>
      <family val="1"/>
    </font>
    <font>
      <sz val="10"/>
      <name val="Arial Narrow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4"/>
      <name val="Georgia"/>
      <family val="1"/>
    </font>
    <font>
      <b/>
      <sz val="9"/>
      <color indexed="8"/>
      <name val="Times New Roman"/>
      <family val="1"/>
    </font>
    <font>
      <sz val="10"/>
      <name val="Georgia"/>
      <family val="1"/>
    </font>
    <font>
      <sz val="11"/>
      <name val="Georgia"/>
      <family val="1"/>
    </font>
    <font>
      <sz val="11"/>
      <color indexed="8"/>
      <name val="Times New Roman"/>
      <family val="1"/>
    </font>
    <font>
      <sz val="11"/>
      <color indexed="8"/>
      <name val="Georgia"/>
      <family val="1"/>
    </font>
    <font>
      <b/>
      <sz val="11"/>
      <color indexed="8"/>
      <name val="Times New Roman"/>
      <family val="1"/>
    </font>
    <font>
      <b/>
      <sz val="11"/>
      <color indexed="8"/>
      <name val="Georgia"/>
      <family val="1"/>
    </font>
    <font>
      <sz val="10"/>
      <color indexed="8"/>
      <name val="Times New Roman"/>
      <family val="1"/>
    </font>
    <font>
      <sz val="10"/>
      <color indexed="8"/>
      <name val="Georgia"/>
      <family val="1"/>
    </font>
    <font>
      <sz val="10"/>
      <color indexed="8"/>
      <name val="Arial CE"/>
      <family val="2"/>
    </font>
    <font>
      <b/>
      <i/>
      <sz val="10"/>
      <name val="Georgia"/>
      <family val="1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wrapText="1" shrinkToFi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 shrinkToFi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 shrinkToFit="1"/>
    </xf>
    <xf numFmtId="0" fontId="9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 shrinkToFit="1"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9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0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wrapText="1"/>
    </xf>
    <xf numFmtId="0" fontId="17" fillId="0" borderId="2" xfId="0" applyFont="1" applyBorder="1" applyAlignment="1">
      <alignment/>
    </xf>
    <xf numFmtId="0" fontId="16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8" fillId="4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7" fillId="0" borderId="2" xfId="18" applyFont="1" applyBorder="1" applyAlignment="1">
      <alignment vertical="center" wrapText="1"/>
      <protection/>
    </xf>
    <xf numFmtId="164" fontId="3" fillId="0" borderId="2" xfId="18" applyNumberFormat="1" applyFont="1" applyBorder="1" applyAlignment="1">
      <alignment vertical="center"/>
      <protection/>
    </xf>
    <xf numFmtId="0" fontId="7" fillId="5" borderId="2" xfId="18" applyFont="1" applyFill="1" applyBorder="1" applyAlignment="1">
      <alignment vertical="center" wrapText="1"/>
      <protection/>
    </xf>
    <xf numFmtId="164" fontId="3" fillId="5" borderId="2" xfId="18" applyNumberFormat="1" applyFont="1" applyFill="1" applyBorder="1" applyAlignment="1">
      <alignment vertical="center"/>
      <protection/>
    </xf>
    <xf numFmtId="0" fontId="7" fillId="6" borderId="2" xfId="18" applyFont="1" applyFill="1" applyBorder="1" applyAlignment="1">
      <alignment vertical="center" wrapText="1"/>
      <protection/>
    </xf>
    <xf numFmtId="164" fontId="3" fillId="6" borderId="2" xfId="18" applyNumberFormat="1" applyFont="1" applyFill="1" applyBorder="1" applyAlignment="1">
      <alignment vertical="center"/>
      <protection/>
    </xf>
    <xf numFmtId="0" fontId="9" fillId="5" borderId="2" xfId="18" applyFont="1" applyFill="1" applyBorder="1" applyAlignment="1">
      <alignment vertical="center" wrapText="1"/>
      <protection/>
    </xf>
    <xf numFmtId="164" fontId="14" fillId="5" borderId="2" xfId="18" applyNumberFormat="1" applyFont="1" applyFill="1" applyBorder="1" applyAlignment="1">
      <alignment vertical="center"/>
      <protection/>
    </xf>
    <xf numFmtId="164" fontId="11" fillId="6" borderId="2" xfId="18" applyNumberFormat="1" applyFont="1" applyFill="1" applyBorder="1" applyAlignment="1">
      <alignment vertical="center"/>
      <protection/>
    </xf>
    <xf numFmtId="0" fontId="9" fillId="0" borderId="2" xfId="18" applyFont="1" applyBorder="1" applyAlignment="1">
      <alignment vertical="center" wrapText="1"/>
      <protection/>
    </xf>
    <xf numFmtId="164" fontId="14" fillId="0" borderId="2" xfId="18" applyNumberFormat="1" applyFont="1" applyBorder="1" applyAlignment="1">
      <alignment vertical="center"/>
      <protection/>
    </xf>
    <xf numFmtId="0" fontId="20" fillId="5" borderId="2" xfId="18" applyFont="1" applyFill="1" applyBorder="1" applyAlignment="1">
      <alignment vertical="center" wrapText="1"/>
      <protection/>
    </xf>
    <xf numFmtId="0" fontId="11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21" fillId="0" borderId="0" xfId="0" applyFont="1" applyAlignment="1">
      <alignment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>
      <alignment wrapText="1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9" fillId="5" borderId="4" xfId="0" applyFont="1" applyFill="1" applyBorder="1" applyAlignment="1">
      <alignment/>
    </xf>
    <xf numFmtId="3" fontId="9" fillId="5" borderId="4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9" fillId="3" borderId="4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/>
    </xf>
    <xf numFmtId="0" fontId="23" fillId="0" borderId="0" xfId="19" applyFont="1" applyFill="1" applyProtection="1">
      <alignment/>
      <protection/>
    </xf>
    <xf numFmtId="0" fontId="23" fillId="0" borderId="0" xfId="19" applyFont="1" applyFill="1" applyProtection="1">
      <alignment/>
      <protection locked="0"/>
    </xf>
    <xf numFmtId="0" fontId="22" fillId="0" borderId="0" xfId="19" applyFont="1" applyFill="1" applyProtection="1">
      <alignment/>
      <protection locked="0"/>
    </xf>
    <xf numFmtId="0" fontId="22" fillId="0" borderId="0" xfId="0" applyFont="1" applyFill="1" applyAlignment="1">
      <alignment horizontal="right"/>
    </xf>
    <xf numFmtId="0" fontId="22" fillId="0" borderId="8" xfId="19" applyFont="1" applyFill="1" applyBorder="1" applyAlignment="1" applyProtection="1">
      <alignment horizontal="center" vertical="center" wrapText="1"/>
      <protection/>
    </xf>
    <xf numFmtId="0" fontId="22" fillId="0" borderId="9" xfId="19" applyFont="1" applyFill="1" applyBorder="1" applyAlignment="1" applyProtection="1">
      <alignment horizontal="center" vertical="center"/>
      <protection/>
    </xf>
    <xf numFmtId="0" fontId="22" fillId="0" borderId="10" xfId="19" applyFont="1" applyFill="1" applyBorder="1" applyAlignment="1" applyProtection="1">
      <alignment horizontal="center" vertical="center"/>
      <protection/>
    </xf>
    <xf numFmtId="0" fontId="23" fillId="0" borderId="11" xfId="19" applyFont="1" applyFill="1" applyBorder="1" applyAlignment="1" applyProtection="1">
      <alignment horizontal="left" vertical="center" indent="1"/>
      <protection/>
    </xf>
    <xf numFmtId="0" fontId="23" fillId="0" borderId="12" xfId="19" applyFont="1" applyFill="1" applyBorder="1" applyAlignment="1" applyProtection="1">
      <alignment horizontal="left" vertical="center" indent="1"/>
      <protection/>
    </xf>
    <xf numFmtId="0" fontId="25" fillId="0" borderId="13" xfId="19" applyFont="1" applyFill="1" applyBorder="1" applyAlignment="1" applyProtection="1">
      <alignment horizontal="left" vertical="center" indent="1"/>
      <protection/>
    </xf>
    <xf numFmtId="3" fontId="25" fillId="0" borderId="0" xfId="19" applyNumberFormat="1" applyFont="1" applyFill="1" applyBorder="1" applyAlignment="1" applyProtection="1">
      <alignment horizontal="left" vertical="center" indent="1"/>
      <protection/>
    </xf>
    <xf numFmtId="3" fontId="25" fillId="0" borderId="0" xfId="19" applyNumberFormat="1" applyFont="1" applyFill="1" applyBorder="1" applyAlignment="1" applyProtection="1">
      <alignment vertical="center"/>
      <protection/>
    </xf>
    <xf numFmtId="3" fontId="25" fillId="0" borderId="14" xfId="19" applyNumberFormat="1" applyFont="1" applyFill="1" applyBorder="1" applyAlignment="1" applyProtection="1">
      <alignment vertical="center"/>
      <protection/>
    </xf>
    <xf numFmtId="0" fontId="23" fillId="0" borderId="13" xfId="19" applyFont="1" applyFill="1" applyBorder="1" applyAlignment="1" applyProtection="1">
      <alignment horizontal="left" vertical="center" indent="1"/>
      <protection/>
    </xf>
    <xf numFmtId="3" fontId="23" fillId="0" borderId="4" xfId="19" applyNumberFormat="1" applyFont="1" applyFill="1" applyBorder="1" applyAlignment="1" applyProtection="1">
      <alignment vertical="center"/>
      <protection/>
    </xf>
    <xf numFmtId="3" fontId="23" fillId="0" borderId="15" xfId="19" applyNumberFormat="1" applyFont="1" applyFill="1" applyBorder="1" applyAlignment="1" applyProtection="1">
      <alignment vertical="center"/>
      <protection/>
    </xf>
    <xf numFmtId="0" fontId="23" fillId="0" borderId="16" xfId="19" applyFont="1" applyFill="1" applyBorder="1" applyAlignment="1" applyProtection="1">
      <alignment horizontal="left" vertical="center" indent="1"/>
      <protection/>
    </xf>
    <xf numFmtId="0" fontId="23" fillId="0" borderId="4" xfId="19" applyFont="1" applyFill="1" applyBorder="1" applyAlignment="1" applyProtection="1">
      <alignment horizontal="left" vertical="center" indent="1"/>
      <protection/>
    </xf>
    <xf numFmtId="3" fontId="23" fillId="0" borderId="4" xfId="19" applyNumberFormat="1" applyFont="1" applyFill="1" applyBorder="1" applyAlignment="1" applyProtection="1">
      <alignment vertical="center"/>
      <protection locked="0"/>
    </xf>
    <xf numFmtId="0" fontId="23" fillId="0" borderId="3" xfId="19" applyFont="1" applyFill="1" applyBorder="1" applyAlignment="1" applyProtection="1">
      <alignment horizontal="left" vertical="center" wrapText="1" indent="1"/>
      <protection/>
    </xf>
    <xf numFmtId="3" fontId="23" fillId="0" borderId="3" xfId="19" applyNumberFormat="1" applyFont="1" applyFill="1" applyBorder="1" applyAlignment="1" applyProtection="1">
      <alignment vertical="center"/>
      <protection locked="0"/>
    </xf>
    <xf numFmtId="3" fontId="23" fillId="0" borderId="0" xfId="19" applyNumberFormat="1" applyFont="1" applyFill="1" applyAlignment="1" applyProtection="1">
      <alignment vertical="center"/>
      <protection locked="0"/>
    </xf>
    <xf numFmtId="0" fontId="23" fillId="0" borderId="4" xfId="19" applyFont="1" applyFill="1" applyBorder="1" applyAlignment="1" applyProtection="1">
      <alignment horizontal="left" vertical="center" wrapText="1" indent="1"/>
      <protection/>
    </xf>
    <xf numFmtId="0" fontId="22" fillId="0" borderId="17" xfId="19" applyFont="1" applyFill="1" applyBorder="1" applyAlignment="1" applyProtection="1">
      <alignment horizontal="left" vertical="center" indent="1"/>
      <protection/>
    </xf>
    <xf numFmtId="3" fontId="22" fillId="0" borderId="17" xfId="19" applyNumberFormat="1" applyFont="1" applyFill="1" applyBorder="1" applyAlignment="1" applyProtection="1">
      <alignment vertical="center"/>
      <protection/>
    </xf>
    <xf numFmtId="0" fontId="23" fillId="0" borderId="18" xfId="19" applyFont="1" applyFill="1" applyBorder="1" applyAlignment="1" applyProtection="1">
      <alignment horizontal="left" vertical="center" indent="1"/>
      <protection/>
    </xf>
    <xf numFmtId="0" fontId="23" fillId="0" borderId="3" xfId="19" applyFont="1" applyFill="1" applyBorder="1" applyAlignment="1" applyProtection="1">
      <alignment horizontal="left" vertical="center" indent="1"/>
      <protection/>
    </xf>
    <xf numFmtId="3" fontId="23" fillId="0" borderId="19" xfId="19" applyNumberFormat="1" applyFont="1" applyFill="1" applyBorder="1" applyAlignment="1" applyProtection="1">
      <alignment vertical="center"/>
      <protection locked="0"/>
    </xf>
    <xf numFmtId="0" fontId="22" fillId="0" borderId="11" xfId="19" applyFont="1" applyFill="1" applyBorder="1" applyAlignment="1" applyProtection="1">
      <alignment horizontal="left" vertical="center" indent="1"/>
      <protection/>
    </xf>
    <xf numFmtId="3" fontId="22" fillId="0" borderId="4" xfId="19" applyNumberFormat="1" applyFont="1" applyFill="1" applyBorder="1" applyAlignment="1" applyProtection="1">
      <alignment vertical="center"/>
      <protection locked="0"/>
    </xf>
    <xf numFmtId="3" fontId="22" fillId="0" borderId="20" xfId="19" applyNumberFormat="1" applyFont="1" applyFill="1" applyBorder="1" applyAlignment="1" applyProtection="1">
      <alignment horizontal="right" vertical="center"/>
      <protection/>
    </xf>
    <xf numFmtId="0" fontId="22" fillId="0" borderId="17" xfId="19" applyFont="1" applyFill="1" applyBorder="1" applyAlignment="1" applyProtection="1">
      <alignment horizontal="left" indent="1"/>
      <protection/>
    </xf>
    <xf numFmtId="165" fontId="22" fillId="0" borderId="17" xfId="19" applyNumberFormat="1" applyFont="1" applyFill="1" applyBorder="1" applyAlignment="1" applyProtection="1">
      <alignment horizontal="right"/>
      <protection/>
    </xf>
    <xf numFmtId="0" fontId="26" fillId="0" borderId="0" xfId="0" applyFont="1" applyAlignment="1">
      <alignment horizontal="center" wrapText="1"/>
    </xf>
    <xf numFmtId="0" fontId="27" fillId="0" borderId="0" xfId="18" applyFont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shrinkToFit="1"/>
    </xf>
    <xf numFmtId="0" fontId="3" fillId="0" borderId="2" xfId="18" applyFont="1" applyBorder="1" applyAlignment="1">
      <alignment horizontal="left" vertical="center"/>
      <protection/>
    </xf>
    <xf numFmtId="0" fontId="3" fillId="0" borderId="2" xfId="18" applyFont="1" applyBorder="1" applyAlignment="1">
      <alignment horizontal="right" vertical="center"/>
      <protection/>
    </xf>
    <xf numFmtId="0" fontId="29" fillId="0" borderId="0" xfId="18" applyFont="1" applyBorder="1" applyAlignment="1">
      <alignment horizontal="left" vertical="center"/>
      <protection/>
    </xf>
    <xf numFmtId="0" fontId="3" fillId="0" borderId="0" xfId="18" applyFont="1" applyBorder="1" applyAlignment="1">
      <alignment horizontal="left" vertical="center"/>
      <protection/>
    </xf>
    <xf numFmtId="0" fontId="3" fillId="0" borderId="2" xfId="18" applyFont="1" applyBorder="1" applyAlignment="1">
      <alignment vertical="center"/>
      <protection/>
    </xf>
    <xf numFmtId="164" fontId="30" fillId="0" borderId="2" xfId="18" applyNumberFormat="1" applyFont="1" applyBorder="1" applyAlignment="1">
      <alignment horizontal="right" vertical="center"/>
      <protection/>
    </xf>
    <xf numFmtId="164" fontId="31" fillId="0" borderId="0" xfId="18" applyNumberFormat="1" applyFont="1" applyBorder="1" applyAlignment="1">
      <alignment vertical="center"/>
      <protection/>
    </xf>
    <xf numFmtId="0" fontId="31" fillId="0" borderId="0" xfId="18" applyFont="1" applyBorder="1" applyAlignment="1">
      <alignment/>
      <protection/>
    </xf>
    <xf numFmtId="0" fontId="31" fillId="0" borderId="0" xfId="18" applyFont="1" applyBorder="1" applyAlignment="1">
      <alignment vertical="center"/>
      <protection/>
    </xf>
    <xf numFmtId="0" fontId="30" fillId="0" borderId="0" xfId="18" applyFont="1" applyBorder="1" applyAlignment="1">
      <alignment vertical="center"/>
      <protection/>
    </xf>
    <xf numFmtId="0" fontId="30" fillId="0" borderId="2" xfId="18" applyFont="1" applyBorder="1" applyAlignment="1">
      <alignment vertical="center"/>
      <protection/>
    </xf>
    <xf numFmtId="0" fontId="30" fillId="0" borderId="2" xfId="18" applyFont="1" applyFill="1" applyBorder="1" applyAlignment="1">
      <alignment horizontal="left" vertical="center"/>
      <protection/>
    </xf>
    <xf numFmtId="0" fontId="30" fillId="0" borderId="2" xfId="18" applyFont="1" applyFill="1" applyBorder="1" applyAlignment="1">
      <alignment horizontal="right" vertical="center"/>
      <protection/>
    </xf>
    <xf numFmtId="0" fontId="31" fillId="0" borderId="0" xfId="18" applyFont="1" applyFill="1" applyBorder="1" applyAlignment="1">
      <alignment horizontal="left" vertical="center"/>
      <protection/>
    </xf>
    <xf numFmtId="0" fontId="30" fillId="0" borderId="0" xfId="18" applyFont="1" applyFill="1" applyBorder="1" applyAlignment="1">
      <alignment horizontal="left" vertical="center"/>
      <protection/>
    </xf>
    <xf numFmtId="0" fontId="30" fillId="0" borderId="2" xfId="18" applyFont="1" applyBorder="1" applyAlignment="1">
      <alignment horizontal="left" vertical="center"/>
      <protection/>
    </xf>
    <xf numFmtId="0" fontId="30" fillId="0" borderId="2" xfId="18" applyFont="1" applyBorder="1" applyAlignment="1">
      <alignment horizontal="right" vertical="center"/>
      <protection/>
    </xf>
    <xf numFmtId="0" fontId="31" fillId="0" borderId="0" xfId="18" applyFont="1" applyBorder="1" applyAlignment="1">
      <alignment horizontal="left" vertical="center"/>
      <protection/>
    </xf>
    <xf numFmtId="0" fontId="30" fillId="0" borderId="0" xfId="18" applyFont="1" applyBorder="1" applyAlignment="1">
      <alignment horizontal="left" vertical="center"/>
      <protection/>
    </xf>
    <xf numFmtId="0" fontId="32" fillId="7" borderId="2" xfId="18" applyFont="1" applyFill="1" applyBorder="1" applyAlignment="1">
      <alignment horizontal="left" vertical="top" shrinkToFit="1"/>
      <protection/>
    </xf>
    <xf numFmtId="0" fontId="32" fillId="7" borderId="2" xfId="18" applyFont="1" applyFill="1" applyBorder="1" applyAlignment="1">
      <alignment horizontal="right" vertical="top"/>
      <protection/>
    </xf>
    <xf numFmtId="0" fontId="33" fillId="0" borderId="0" xfId="18" applyFont="1" applyBorder="1" applyAlignment="1">
      <alignment horizontal="left" vertical="top"/>
      <protection/>
    </xf>
    <xf numFmtId="0" fontId="32" fillId="0" borderId="0" xfId="18" applyFont="1" applyBorder="1" applyAlignment="1">
      <alignment horizontal="left" vertical="top"/>
      <protection/>
    </xf>
    <xf numFmtId="0" fontId="30" fillId="0" borderId="2" xfId="18" applyFont="1" applyFill="1" applyBorder="1" applyAlignment="1">
      <alignment horizontal="left" vertical="center" shrinkToFit="1"/>
      <protection/>
    </xf>
    <xf numFmtId="0" fontId="34" fillId="0" borderId="2" xfId="18" applyFont="1" applyBorder="1" applyAlignment="1">
      <alignment horizontal="right" vertical="center"/>
      <protection/>
    </xf>
    <xf numFmtId="0" fontId="35" fillId="0" borderId="0" xfId="18" applyFont="1" applyBorder="1" applyAlignment="1">
      <alignment horizontal="left" vertical="center"/>
      <protection/>
    </xf>
    <xf numFmtId="0" fontId="36" fillId="0" borderId="0" xfId="18" applyFont="1" applyBorder="1" applyAlignment="1">
      <alignment horizontal="left" vertical="center"/>
      <protection/>
    </xf>
    <xf numFmtId="0" fontId="32" fillId="7" borderId="2" xfId="18" applyFont="1" applyFill="1" applyBorder="1" applyAlignment="1">
      <alignment vertical="center"/>
      <protection/>
    </xf>
    <xf numFmtId="164" fontId="32" fillId="7" borderId="2" xfId="18" applyNumberFormat="1" applyFont="1" applyFill="1" applyBorder="1" applyAlignment="1">
      <alignment horizontal="right" vertical="center"/>
      <protection/>
    </xf>
    <xf numFmtId="0" fontId="32" fillId="7" borderId="2" xfId="18" applyFont="1" applyFill="1" applyBorder="1" applyAlignment="1">
      <alignment horizontal="left" vertical="center" wrapText="1"/>
      <protection/>
    </xf>
    <xf numFmtId="0" fontId="33" fillId="0" borderId="0" xfId="18" applyFont="1" applyBorder="1" applyAlignment="1">
      <alignment horizontal="left" vertical="center"/>
      <protection/>
    </xf>
    <xf numFmtId="0" fontId="32" fillId="0" borderId="0" xfId="18" applyFont="1" applyBorder="1" applyAlignment="1">
      <alignment horizontal="left" vertical="center"/>
      <protection/>
    </xf>
    <xf numFmtId="0" fontId="19" fillId="0" borderId="2" xfId="0" applyFont="1" applyBorder="1" applyAlignment="1">
      <alignment/>
    </xf>
    <xf numFmtId="0" fontId="19" fillId="0" borderId="2" xfId="18" applyFont="1" applyBorder="1" applyAlignment="1">
      <alignment horizontal="center" vertical="center" wrapText="1"/>
      <protection/>
    </xf>
    <xf numFmtId="0" fontId="19" fillId="0" borderId="2" xfId="18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5" fillId="8" borderId="2" xfId="0" applyFont="1" applyFill="1" applyBorder="1" applyAlignment="1">
      <alignment/>
    </xf>
    <xf numFmtId="0" fontId="9" fillId="8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2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5" fillId="0" borderId="0" xfId="18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shrinkToFi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16" fillId="3" borderId="2" xfId="0" applyFont="1" applyFill="1" applyBorder="1" applyAlignment="1">
      <alignment wrapText="1"/>
    </xf>
    <xf numFmtId="0" fontId="4" fillId="0" borderId="0" xfId="18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right" shrinkToFit="1"/>
    </xf>
    <xf numFmtId="0" fontId="1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indent="8"/>
    </xf>
    <xf numFmtId="0" fontId="5" fillId="0" borderId="0" xfId="0" applyFont="1" applyBorder="1" applyAlignment="1">
      <alignment horizontal="center" wrapText="1"/>
    </xf>
    <xf numFmtId="0" fontId="22" fillId="0" borderId="0" xfId="19" applyFont="1" applyFill="1" applyBorder="1" applyAlignment="1" applyProtection="1">
      <alignment horizontal="center" wrapText="1"/>
      <protection locked="0"/>
    </xf>
    <xf numFmtId="0" fontId="24" fillId="0" borderId="20" xfId="19" applyFont="1" applyFill="1" applyBorder="1" applyAlignment="1" applyProtection="1">
      <alignment horizontal="left" vertical="center" indent="1"/>
      <protection/>
    </xf>
    <xf numFmtId="0" fontId="7" fillId="0" borderId="21" xfId="0" applyFont="1" applyBorder="1" applyAlignment="1">
      <alignment horizontal="right" shrinkToFit="1"/>
    </xf>
  </cellXfs>
  <cellStyles count="9">
    <cellStyle name="Normal" xfId="0"/>
    <cellStyle name="Comma" xfId="15"/>
    <cellStyle name="Comma [0]" xfId="16"/>
    <cellStyle name="Normal_KARSZJ3" xfId="17"/>
    <cellStyle name="Normál_Munka1" xfId="18"/>
    <cellStyle name="Normál_SEGEDLETE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C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spans="2:3" ht="34.5" customHeight="1">
      <c r="B1" s="2"/>
      <c r="C1" s="3" t="s">
        <v>0</v>
      </c>
    </row>
    <row r="2" spans="2:3" ht="36.75" customHeight="1">
      <c r="B2" s="172" t="s">
        <v>1</v>
      </c>
      <c r="C2" s="172"/>
    </row>
    <row r="3" spans="2:3" ht="47.25" customHeight="1">
      <c r="B3" s="4" t="s">
        <v>2</v>
      </c>
      <c r="C3" s="5" t="s">
        <v>3</v>
      </c>
    </row>
    <row r="4" spans="2:3" ht="34.5" customHeight="1">
      <c r="B4" s="6"/>
      <c r="C4" s="7"/>
    </row>
    <row r="5" spans="2:3" ht="28.5" customHeight="1">
      <c r="B5" s="8"/>
      <c r="C5" s="9"/>
    </row>
    <row r="6" spans="2:3" ht="43.5" customHeight="1">
      <c r="B6" s="10"/>
      <c r="C6" s="11"/>
    </row>
    <row r="7" spans="2:3" ht="32.25" customHeight="1">
      <c r="B7" s="10" t="s">
        <v>4</v>
      </c>
      <c r="C7" s="12" t="s">
        <v>4</v>
      </c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40"/>
  <sheetViews>
    <sheetView workbookViewId="0" topLeftCell="A1">
      <selection activeCell="E14" sqref="E1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12.421875" style="0" customWidth="1"/>
    <col min="4" max="4" width="9.421875" style="0" customWidth="1"/>
    <col min="6" max="6" width="8.8515625" style="0" customWidth="1"/>
  </cols>
  <sheetData>
    <row r="1" spans="1:4" ht="36" customHeight="1">
      <c r="A1" s="176" t="s">
        <v>5</v>
      </c>
      <c r="B1" s="176"/>
      <c r="C1" s="176"/>
      <c r="D1" s="176"/>
    </row>
    <row r="2" spans="1:4" ht="12.75" customHeight="1">
      <c r="A2" s="13"/>
      <c r="B2" s="177" t="s">
        <v>6</v>
      </c>
      <c r="C2" s="177"/>
      <c r="D2" s="14"/>
    </row>
    <row r="3" spans="1:7" ht="63.75" customHeight="1">
      <c r="A3" s="178" t="s">
        <v>7</v>
      </c>
      <c r="B3" s="178"/>
      <c r="C3" s="16" t="s">
        <v>8</v>
      </c>
      <c r="D3" s="17" t="s">
        <v>9</v>
      </c>
      <c r="E3" s="17" t="s">
        <v>10</v>
      </c>
      <c r="F3" s="17" t="s">
        <v>11</v>
      </c>
      <c r="G3" s="18" t="s">
        <v>12</v>
      </c>
    </row>
    <row r="4" spans="1:7" ht="63.75" customHeight="1">
      <c r="A4" s="175" t="s">
        <v>13</v>
      </c>
      <c r="B4" s="175"/>
      <c r="C4" s="19">
        <f>SUM(C5:C10)</f>
        <v>1630</v>
      </c>
      <c r="D4" s="19">
        <f>SUM(D5:D10)</f>
        <v>1630</v>
      </c>
      <c r="E4" s="19">
        <f>SUM(E5:E10)</f>
        <v>0</v>
      </c>
      <c r="F4" s="19">
        <f>SUM(F5:F10)</f>
        <v>0</v>
      </c>
      <c r="G4" s="19">
        <f>SUM(G5:G10)</f>
        <v>1630</v>
      </c>
    </row>
    <row r="5" spans="1:7" ht="39" customHeight="1">
      <c r="A5" s="15"/>
      <c r="B5" s="20" t="s">
        <v>14</v>
      </c>
      <c r="C5" s="21"/>
      <c r="D5" s="21"/>
      <c r="E5" s="22"/>
      <c r="F5" s="22"/>
      <c r="G5" s="23">
        <f aca="true" t="shared" si="0" ref="G5:G10">D5+E5+F5</f>
        <v>0</v>
      </c>
    </row>
    <row r="6" spans="1:7" ht="39" customHeight="1">
      <c r="A6" s="15"/>
      <c r="B6" s="20" t="s">
        <v>15</v>
      </c>
      <c r="C6" s="21"/>
      <c r="D6" s="21"/>
      <c r="E6" s="22"/>
      <c r="F6" s="22"/>
      <c r="G6" s="23">
        <f t="shared" si="0"/>
        <v>0</v>
      </c>
    </row>
    <row r="7" spans="1:7" ht="39" customHeight="1">
      <c r="A7" s="15"/>
      <c r="B7" s="20" t="s">
        <v>16</v>
      </c>
      <c r="C7" s="21"/>
      <c r="D7" s="21"/>
      <c r="E7" s="22"/>
      <c r="F7" s="22"/>
      <c r="G7" s="23">
        <f t="shared" si="0"/>
        <v>0</v>
      </c>
    </row>
    <row r="8" spans="1:7" ht="39" customHeight="1">
      <c r="A8" s="15"/>
      <c r="B8" s="20" t="s">
        <v>17</v>
      </c>
      <c r="C8" s="21">
        <v>1200</v>
      </c>
      <c r="D8" s="21">
        <v>1200</v>
      </c>
      <c r="E8" s="22"/>
      <c r="F8" s="22"/>
      <c r="G8" s="23">
        <f t="shared" si="0"/>
        <v>1200</v>
      </c>
    </row>
    <row r="9" spans="1:7" ht="39" customHeight="1">
      <c r="A9" s="15"/>
      <c r="B9" s="20" t="s">
        <v>18</v>
      </c>
      <c r="C9" s="21">
        <v>430</v>
      </c>
      <c r="D9" s="21">
        <v>430</v>
      </c>
      <c r="E9" s="22"/>
      <c r="F9" s="22"/>
      <c r="G9" s="23">
        <f t="shared" si="0"/>
        <v>430</v>
      </c>
    </row>
    <row r="10" spans="1:7" ht="39" customHeight="1">
      <c r="A10" s="15"/>
      <c r="B10" s="20" t="s">
        <v>19</v>
      </c>
      <c r="C10" s="21"/>
      <c r="D10" s="24"/>
      <c r="E10" s="22"/>
      <c r="F10" s="22"/>
      <c r="G10" s="23">
        <f t="shared" si="0"/>
        <v>0</v>
      </c>
    </row>
    <row r="11" spans="1:7" ht="39" customHeight="1">
      <c r="A11" s="175" t="s">
        <v>20</v>
      </c>
      <c r="B11" s="175"/>
      <c r="C11" s="19">
        <f>SUM(C12:C16)</f>
        <v>35050</v>
      </c>
      <c r="D11" s="19">
        <f>SUM(D12:D16)</f>
        <v>34268</v>
      </c>
      <c r="E11" s="19">
        <f>SUM(E12:E16)</f>
        <v>782</v>
      </c>
      <c r="F11" s="19">
        <f>SUM(F12:F16)</f>
        <v>0</v>
      </c>
      <c r="G11" s="19">
        <f>SUM(G12:G16)</f>
        <v>35050</v>
      </c>
    </row>
    <row r="12" spans="1:7" ht="39" customHeight="1">
      <c r="A12" s="173"/>
      <c r="B12" s="26" t="s">
        <v>21</v>
      </c>
      <c r="C12" s="24">
        <v>6000</v>
      </c>
      <c r="D12" s="24">
        <v>6000</v>
      </c>
      <c r="E12" s="22"/>
      <c r="F12" s="22"/>
      <c r="G12" s="23">
        <f>D12+E12+F12</f>
        <v>6000</v>
      </c>
    </row>
    <row r="13" spans="1:7" ht="39" customHeight="1">
      <c r="A13" s="173"/>
      <c r="B13" s="26" t="s">
        <v>22</v>
      </c>
      <c r="C13" s="24">
        <v>28000</v>
      </c>
      <c r="D13" s="24">
        <v>27218</v>
      </c>
      <c r="E13" s="22">
        <v>782</v>
      </c>
      <c r="F13" s="22"/>
      <c r="G13" s="23">
        <f>D13+E13+F13</f>
        <v>28000</v>
      </c>
    </row>
    <row r="14" spans="1:7" ht="39" customHeight="1">
      <c r="A14" s="173"/>
      <c r="B14" s="26" t="s">
        <v>23</v>
      </c>
      <c r="C14" s="24">
        <v>1000</v>
      </c>
      <c r="D14" s="24">
        <v>1000</v>
      </c>
      <c r="E14" s="22"/>
      <c r="F14" s="22"/>
      <c r="G14" s="23">
        <f>D14+E14+F14</f>
        <v>1000</v>
      </c>
    </row>
    <row r="15" spans="1:7" ht="39" customHeight="1">
      <c r="A15" s="173"/>
      <c r="B15" s="26"/>
      <c r="C15" s="24"/>
      <c r="D15" s="24"/>
      <c r="E15" s="22"/>
      <c r="F15" s="22"/>
      <c r="G15" s="23">
        <f>D15+E15+F15</f>
        <v>0</v>
      </c>
    </row>
    <row r="16" spans="1:7" ht="39" customHeight="1">
      <c r="A16" s="173"/>
      <c r="B16" s="26" t="s">
        <v>24</v>
      </c>
      <c r="C16" s="24">
        <v>50</v>
      </c>
      <c r="D16" s="24">
        <v>50</v>
      </c>
      <c r="E16" s="22"/>
      <c r="F16" s="22"/>
      <c r="G16" s="23">
        <f>D16+E16+F16</f>
        <v>50</v>
      </c>
    </row>
    <row r="17" spans="1:7" ht="27.75" customHeight="1">
      <c r="A17" s="175" t="s">
        <v>25</v>
      </c>
      <c r="B17" s="175"/>
      <c r="C17" s="19">
        <f>SUM(C18:C26)</f>
        <v>3750</v>
      </c>
      <c r="D17" s="19">
        <f>SUM(D18:D26)</f>
        <v>3750</v>
      </c>
      <c r="E17" s="19">
        <f>SUM(E18:E26)</f>
        <v>0</v>
      </c>
      <c r="F17" s="19">
        <f>SUM(F18:F26)</f>
        <v>0</v>
      </c>
      <c r="G17" s="19">
        <f>SUM(G18:G26)</f>
        <v>3750</v>
      </c>
    </row>
    <row r="18" spans="1:7" ht="12.75">
      <c r="A18" s="173"/>
      <c r="B18" s="24" t="s">
        <v>26</v>
      </c>
      <c r="C18" s="24"/>
      <c r="D18" s="24"/>
      <c r="E18" s="22"/>
      <c r="F18" s="22"/>
      <c r="G18" s="23">
        <f aca="true" t="shared" si="1" ref="G18:G30">D18+E18+F18</f>
        <v>0</v>
      </c>
    </row>
    <row r="19" spans="1:7" ht="12.75">
      <c r="A19" s="173"/>
      <c r="B19" s="24" t="s">
        <v>27</v>
      </c>
      <c r="C19" s="24">
        <v>1500</v>
      </c>
      <c r="D19" s="24">
        <v>1500</v>
      </c>
      <c r="E19" s="22"/>
      <c r="F19" s="22"/>
      <c r="G19" s="23">
        <f t="shared" si="1"/>
        <v>1500</v>
      </c>
    </row>
    <row r="20" spans="1:7" ht="12.75">
      <c r="A20" s="173"/>
      <c r="B20" s="24" t="s">
        <v>28</v>
      </c>
      <c r="C20" s="24">
        <v>1256</v>
      </c>
      <c r="D20" s="24">
        <v>1256</v>
      </c>
      <c r="E20" s="22"/>
      <c r="F20" s="22"/>
      <c r="G20" s="23">
        <f t="shared" si="1"/>
        <v>1256</v>
      </c>
    </row>
    <row r="21" spans="1:7" ht="12.75">
      <c r="A21" s="173"/>
      <c r="B21" s="24" t="s">
        <v>29</v>
      </c>
      <c r="C21" s="24"/>
      <c r="D21" s="24"/>
      <c r="E21" s="22"/>
      <c r="F21" s="22"/>
      <c r="G21" s="23">
        <f t="shared" si="1"/>
        <v>0</v>
      </c>
    </row>
    <row r="22" spans="1:7" ht="33" customHeight="1">
      <c r="A22" s="173"/>
      <c r="B22" s="27" t="s">
        <v>30</v>
      </c>
      <c r="C22" s="24">
        <v>744</v>
      </c>
      <c r="D22" s="24">
        <v>744</v>
      </c>
      <c r="E22" s="22"/>
      <c r="F22" s="22"/>
      <c r="G22" s="23">
        <f t="shared" si="1"/>
        <v>744</v>
      </c>
    </row>
    <row r="23" spans="1:7" ht="15.75">
      <c r="A23" s="173"/>
      <c r="B23" s="28" t="s">
        <v>31</v>
      </c>
      <c r="C23" s="24"/>
      <c r="D23" s="24"/>
      <c r="E23" s="22"/>
      <c r="F23" s="22"/>
      <c r="G23" s="23">
        <f t="shared" si="1"/>
        <v>0</v>
      </c>
    </row>
    <row r="24" spans="1:7" ht="15.75">
      <c r="A24" s="173"/>
      <c r="B24" s="28" t="s">
        <v>32</v>
      </c>
      <c r="C24" s="24">
        <v>250</v>
      </c>
      <c r="D24" s="24">
        <v>250</v>
      </c>
      <c r="E24" s="22"/>
      <c r="F24" s="22"/>
      <c r="G24" s="23">
        <f t="shared" si="1"/>
        <v>250</v>
      </c>
    </row>
    <row r="25" spans="1:7" ht="15.75">
      <c r="A25" s="173"/>
      <c r="B25" s="27" t="s">
        <v>33</v>
      </c>
      <c r="C25" s="24"/>
      <c r="D25" s="24"/>
      <c r="E25" s="22"/>
      <c r="F25" s="22"/>
      <c r="G25" s="23">
        <f t="shared" si="1"/>
        <v>0</v>
      </c>
    </row>
    <row r="26" spans="1:7" ht="15.75">
      <c r="A26" s="173"/>
      <c r="B26" s="27" t="s">
        <v>34</v>
      </c>
      <c r="C26" s="24"/>
      <c r="D26" s="24"/>
      <c r="E26" s="22"/>
      <c r="F26" s="22"/>
      <c r="G26" s="23">
        <f t="shared" si="1"/>
        <v>0</v>
      </c>
    </row>
    <row r="27" spans="1:7" ht="36" customHeight="1">
      <c r="A27" s="175" t="s">
        <v>35</v>
      </c>
      <c r="B27" s="175"/>
      <c r="C27" s="19">
        <v>965</v>
      </c>
      <c r="D27" s="19">
        <v>965</v>
      </c>
      <c r="E27" s="19"/>
      <c r="F27" s="19"/>
      <c r="G27" s="29">
        <f t="shared" si="1"/>
        <v>965</v>
      </c>
    </row>
    <row r="28" spans="1:7" ht="36" customHeight="1">
      <c r="A28" s="175" t="s">
        <v>36</v>
      </c>
      <c r="B28" s="175"/>
      <c r="C28" s="19"/>
      <c r="D28" s="29"/>
      <c r="E28" s="30"/>
      <c r="F28" s="30"/>
      <c r="G28" s="29">
        <f t="shared" si="1"/>
        <v>0</v>
      </c>
    </row>
    <row r="29" spans="1:7" ht="36" customHeight="1">
      <c r="A29" s="175" t="s">
        <v>37</v>
      </c>
      <c r="B29" s="175"/>
      <c r="C29" s="31"/>
      <c r="D29" s="32"/>
      <c r="E29" s="33"/>
      <c r="F29" s="33"/>
      <c r="G29" s="29">
        <f t="shared" si="1"/>
        <v>0</v>
      </c>
    </row>
    <row r="30" spans="1:7" ht="36" customHeight="1">
      <c r="A30" s="175" t="s">
        <v>38</v>
      </c>
      <c r="B30" s="175"/>
      <c r="C30" s="19"/>
      <c r="D30" s="29"/>
      <c r="E30" s="30"/>
      <c r="F30" s="30"/>
      <c r="G30" s="29">
        <f t="shared" si="1"/>
        <v>0</v>
      </c>
    </row>
    <row r="31" spans="1:7" ht="27.75" customHeight="1">
      <c r="A31" s="34" t="s">
        <v>39</v>
      </c>
      <c r="B31" s="34"/>
      <c r="C31" s="19">
        <f>SUM(C32:C37)</f>
        <v>318</v>
      </c>
      <c r="D31" s="19">
        <f>SUM(D32:D37)</f>
        <v>318</v>
      </c>
      <c r="E31" s="19">
        <f>SUM(E32:E37)</f>
        <v>0</v>
      </c>
      <c r="F31" s="19">
        <f>SUM(F32:F37)</f>
        <v>0</v>
      </c>
      <c r="G31" s="19">
        <f>SUM(G32:G37)</f>
        <v>318</v>
      </c>
    </row>
    <row r="32" spans="1:7" ht="17.25" customHeight="1">
      <c r="A32" s="173"/>
      <c r="B32" s="28" t="s">
        <v>40</v>
      </c>
      <c r="C32" s="24"/>
      <c r="D32" s="35"/>
      <c r="E32" s="36"/>
      <c r="F32" s="36"/>
      <c r="G32" s="23">
        <f aca="true" t="shared" si="2" ref="G32:G39">D32+E32+F32</f>
        <v>0</v>
      </c>
    </row>
    <row r="33" spans="1:7" ht="15.75">
      <c r="A33" s="173"/>
      <c r="B33" s="28" t="s">
        <v>41</v>
      </c>
      <c r="C33" s="24"/>
      <c r="D33" s="35"/>
      <c r="E33" s="36"/>
      <c r="F33" s="36"/>
      <c r="G33" s="23">
        <f t="shared" si="2"/>
        <v>0</v>
      </c>
    </row>
    <row r="34" spans="1:7" ht="12.75">
      <c r="A34" s="173"/>
      <c r="B34" s="24" t="s">
        <v>42</v>
      </c>
      <c r="C34" s="24"/>
      <c r="D34" s="35"/>
      <c r="E34" s="36"/>
      <c r="F34" s="36"/>
      <c r="G34" s="23">
        <f t="shared" si="2"/>
        <v>0</v>
      </c>
    </row>
    <row r="35" spans="1:7" ht="12.75">
      <c r="A35" s="173"/>
      <c r="B35" s="24" t="s">
        <v>43</v>
      </c>
      <c r="C35" s="24">
        <v>318</v>
      </c>
      <c r="D35" s="35">
        <v>318</v>
      </c>
      <c r="E35" s="36"/>
      <c r="F35" s="36"/>
      <c r="G35" s="23">
        <f t="shared" si="2"/>
        <v>318</v>
      </c>
    </row>
    <row r="36" spans="1:7" ht="12.75">
      <c r="A36" s="173"/>
      <c r="B36" s="24"/>
      <c r="C36" s="24"/>
      <c r="D36" s="35"/>
      <c r="E36" s="36"/>
      <c r="F36" s="36"/>
      <c r="G36" s="23">
        <f t="shared" si="2"/>
        <v>0</v>
      </c>
    </row>
    <row r="37" spans="1:7" ht="12.75">
      <c r="A37" s="25"/>
      <c r="B37" s="24"/>
      <c r="C37" s="24"/>
      <c r="D37" s="35"/>
      <c r="E37" s="36"/>
      <c r="F37" s="36"/>
      <c r="G37" s="23">
        <f t="shared" si="2"/>
        <v>0</v>
      </c>
    </row>
    <row r="38" spans="1:7" ht="33.75" customHeight="1">
      <c r="A38" s="37" t="s">
        <v>44</v>
      </c>
      <c r="B38" s="38"/>
      <c r="C38" s="19"/>
      <c r="D38" s="19"/>
      <c r="E38" s="19"/>
      <c r="F38" s="19"/>
      <c r="G38" s="29">
        <f t="shared" si="2"/>
        <v>0</v>
      </c>
    </row>
    <row r="39" spans="1:7" ht="39" customHeight="1">
      <c r="A39" s="37" t="s">
        <v>45</v>
      </c>
      <c r="B39" s="38"/>
      <c r="C39" s="19">
        <v>1787</v>
      </c>
      <c r="D39" s="19">
        <v>1787</v>
      </c>
      <c r="E39" s="19"/>
      <c r="F39" s="19"/>
      <c r="G39" s="29">
        <f t="shared" si="2"/>
        <v>1787</v>
      </c>
    </row>
    <row r="40" spans="1:7" ht="58.5" customHeight="1">
      <c r="A40" s="174" t="s">
        <v>46</v>
      </c>
      <c r="B40" s="174"/>
      <c r="C40" s="39">
        <f>C4+C11+C17+C27+C28+C29+C30+C31+C38+C39</f>
        <v>43500</v>
      </c>
      <c r="D40" s="39">
        <f>D4+D11+D17+D27+D28+D29+D30+D31+D38+D39</f>
        <v>42718</v>
      </c>
      <c r="E40" s="39">
        <f>E4+E11+E17+E27+E28+E29+E30+E31+E38+E39</f>
        <v>782</v>
      </c>
      <c r="F40" s="39">
        <f>F4+F11+F17+F27+F28+F29+F30+F31+F38+F39</f>
        <v>0</v>
      </c>
      <c r="G40" s="39">
        <f>G4+G11+G17+G27+G28+G29+G30+G31+G38+G39</f>
        <v>43500</v>
      </c>
    </row>
  </sheetData>
  <sheetProtection selectLockedCells="1" selectUnlockedCells="1"/>
  <mergeCells count="14">
    <mergeCell ref="A1:D1"/>
    <mergeCell ref="B2:C2"/>
    <mergeCell ref="A3:B3"/>
    <mergeCell ref="A4:B4"/>
    <mergeCell ref="A11:B11"/>
    <mergeCell ref="A12:A16"/>
    <mergeCell ref="A17:B17"/>
    <mergeCell ref="A18:A26"/>
    <mergeCell ref="A32:A36"/>
    <mergeCell ref="A40:B40"/>
    <mergeCell ref="A27:B27"/>
    <mergeCell ref="A28:B28"/>
    <mergeCell ref="A29:B29"/>
    <mergeCell ref="A30:B30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workbookViewId="0" topLeftCell="A1">
      <selection activeCell="D8" sqref="D8"/>
    </sheetView>
  </sheetViews>
  <sheetFormatPr defaultColWidth="9.140625" defaultRowHeight="12.75"/>
  <cols>
    <col min="1" max="1" width="2.7109375" style="40" customWidth="1"/>
    <col min="2" max="2" width="40.421875" style="40" customWidth="1"/>
    <col min="3" max="3" width="13.28125" style="40" customWidth="1"/>
    <col min="4" max="6" width="9.140625" style="40" customWidth="1"/>
    <col min="7" max="7" width="11.00390625" style="40" customWidth="1"/>
    <col min="8" max="253" width="9.140625" style="40" customWidth="1"/>
  </cols>
  <sheetData>
    <row r="1" spans="1:4" ht="16.5" customHeight="1">
      <c r="A1" s="181" t="s">
        <v>47</v>
      </c>
      <c r="B1" s="181"/>
      <c r="C1" s="181"/>
      <c r="D1" s="181"/>
    </row>
    <row r="2" spans="1:4" ht="17.25" customHeight="1">
      <c r="A2" s="41"/>
      <c r="B2" s="182" t="s">
        <v>48</v>
      </c>
      <c r="C2" s="182"/>
      <c r="D2" s="2"/>
    </row>
    <row r="3" spans="1:7" ht="72" customHeight="1">
      <c r="A3" s="183" t="s">
        <v>7</v>
      </c>
      <c r="B3" s="183"/>
      <c r="C3" s="16" t="s">
        <v>8</v>
      </c>
      <c r="D3" s="42" t="s">
        <v>9</v>
      </c>
      <c r="E3" s="43" t="s">
        <v>10</v>
      </c>
      <c r="F3" s="43" t="s">
        <v>11</v>
      </c>
      <c r="G3" s="18" t="s">
        <v>12</v>
      </c>
    </row>
    <row r="4" spans="1:7" ht="24" customHeight="1">
      <c r="A4" s="44" t="s">
        <v>49</v>
      </c>
      <c r="B4" s="45"/>
      <c r="C4" s="31">
        <f>SUM(C5:C13)</f>
        <v>20420</v>
      </c>
      <c r="D4" s="31">
        <f>SUM(D5:D13)</f>
        <v>29638</v>
      </c>
      <c r="E4" s="31">
        <f>SUM(E5:E13)</f>
        <v>782</v>
      </c>
      <c r="F4" s="31">
        <f>SUM(F5:F13)</f>
        <v>0</v>
      </c>
      <c r="G4" s="31">
        <f>SUM(G5:G13)</f>
        <v>30420</v>
      </c>
    </row>
    <row r="5" spans="1:7" ht="17.25" customHeight="1">
      <c r="A5" s="184"/>
      <c r="B5" s="46" t="s">
        <v>50</v>
      </c>
      <c r="C5" s="25">
        <v>1174</v>
      </c>
      <c r="D5" s="25">
        <v>11174</v>
      </c>
      <c r="E5" s="47"/>
      <c r="F5" s="47"/>
      <c r="G5" s="48">
        <f aca="true" t="shared" si="0" ref="G5:G13">D5+E5+F5</f>
        <v>11174</v>
      </c>
    </row>
    <row r="6" spans="1:7" ht="18.75" customHeight="1">
      <c r="A6" s="184"/>
      <c r="B6" s="46" t="s">
        <v>51</v>
      </c>
      <c r="C6" s="25">
        <v>2722</v>
      </c>
      <c r="D6" s="25">
        <v>2722</v>
      </c>
      <c r="E6" s="47"/>
      <c r="F6" s="47"/>
      <c r="G6" s="48">
        <f t="shared" si="0"/>
        <v>2722</v>
      </c>
    </row>
    <row r="7" spans="1:7" ht="18.75" customHeight="1">
      <c r="A7" s="184"/>
      <c r="B7" s="46" t="s">
        <v>52</v>
      </c>
      <c r="C7" s="25">
        <v>10504</v>
      </c>
      <c r="D7" s="25">
        <v>10504</v>
      </c>
      <c r="E7" s="47"/>
      <c r="F7" s="47"/>
      <c r="G7" s="48">
        <f t="shared" si="0"/>
        <v>10504</v>
      </c>
    </row>
    <row r="8" spans="1:7" ht="17.25" customHeight="1">
      <c r="A8" s="184"/>
      <c r="B8" s="46" t="s">
        <v>53</v>
      </c>
      <c r="C8" s="25">
        <v>2620</v>
      </c>
      <c r="D8" s="25">
        <v>2620</v>
      </c>
      <c r="E8" s="47"/>
      <c r="F8" s="47"/>
      <c r="G8" s="48">
        <f t="shared" si="0"/>
        <v>2620</v>
      </c>
    </row>
    <row r="9" spans="1:7" ht="18" customHeight="1">
      <c r="A9" s="184"/>
      <c r="B9" s="49" t="s">
        <v>54</v>
      </c>
      <c r="C9" s="25">
        <v>2618</v>
      </c>
      <c r="D9" s="25">
        <v>2618</v>
      </c>
      <c r="E9" s="50"/>
      <c r="F9" s="50"/>
      <c r="G9" s="48">
        <f t="shared" si="0"/>
        <v>2618</v>
      </c>
    </row>
    <row r="10" spans="1:7" ht="17.25" customHeight="1">
      <c r="A10" s="184"/>
      <c r="B10" s="49" t="s">
        <v>55</v>
      </c>
      <c r="C10" s="25">
        <v>782</v>
      </c>
      <c r="D10" s="24"/>
      <c r="E10" s="25">
        <v>782</v>
      </c>
      <c r="F10" s="50"/>
      <c r="G10" s="48">
        <f t="shared" si="0"/>
        <v>782</v>
      </c>
    </row>
    <row r="11" spans="1:7" ht="18.75" customHeight="1">
      <c r="A11" s="184"/>
      <c r="B11" s="46" t="s">
        <v>56</v>
      </c>
      <c r="C11" s="25"/>
      <c r="D11" s="24"/>
      <c r="E11" s="50"/>
      <c r="F11" s="50"/>
      <c r="G11" s="48">
        <f t="shared" si="0"/>
        <v>0</v>
      </c>
    </row>
    <row r="12" spans="1:7" ht="18.75" customHeight="1">
      <c r="A12" s="184" t="s">
        <v>57</v>
      </c>
      <c r="B12" s="46" t="s">
        <v>58</v>
      </c>
      <c r="C12" s="25"/>
      <c r="D12" s="24"/>
      <c r="E12" s="50"/>
      <c r="F12" s="50"/>
      <c r="G12" s="48">
        <f t="shared" si="0"/>
        <v>0</v>
      </c>
    </row>
    <row r="13" spans="1:7" ht="18.75" customHeight="1">
      <c r="A13" s="184"/>
      <c r="B13" s="46" t="s">
        <v>59</v>
      </c>
      <c r="C13" s="25"/>
      <c r="D13" s="24"/>
      <c r="E13" s="50"/>
      <c r="F13" s="50"/>
      <c r="G13" s="48">
        <f t="shared" si="0"/>
        <v>0</v>
      </c>
    </row>
    <row r="14" spans="1:7" ht="24.75" customHeight="1">
      <c r="A14" s="44" t="s">
        <v>60</v>
      </c>
      <c r="B14" s="45"/>
      <c r="C14" s="31">
        <f>SUM(C15:C18)</f>
        <v>13080</v>
      </c>
      <c r="D14" s="31">
        <f>SUM(D15:D18)</f>
        <v>13080</v>
      </c>
      <c r="E14" s="31">
        <f>SUM(E15:E18)</f>
        <v>0</v>
      </c>
      <c r="F14" s="31">
        <f>SUM(F15:F18)</f>
        <v>0</v>
      </c>
      <c r="G14" s="31">
        <f>SUM(G15:G18)</f>
        <v>13080</v>
      </c>
    </row>
    <row r="15" spans="1:7" ht="19.5" customHeight="1">
      <c r="A15" s="179"/>
      <c r="B15" s="46" t="s">
        <v>61</v>
      </c>
      <c r="C15" s="24">
        <v>1080</v>
      </c>
      <c r="D15" s="24">
        <v>1080</v>
      </c>
      <c r="E15" s="50"/>
      <c r="F15" s="50"/>
      <c r="G15" s="48">
        <f>D15+E15+F15</f>
        <v>1080</v>
      </c>
    </row>
    <row r="16" spans="1:7" ht="19.5" customHeight="1">
      <c r="A16" s="179"/>
      <c r="B16" s="46" t="s">
        <v>62</v>
      </c>
      <c r="C16" s="24">
        <v>12000</v>
      </c>
      <c r="D16" s="24">
        <v>12000</v>
      </c>
      <c r="E16" s="50"/>
      <c r="F16" s="50"/>
      <c r="G16" s="48">
        <f>D16+E16+F16</f>
        <v>12000</v>
      </c>
    </row>
    <row r="17" spans="1:7" ht="18.75" customHeight="1">
      <c r="A17" s="179"/>
      <c r="B17" s="49" t="s">
        <v>63</v>
      </c>
      <c r="C17" s="24"/>
      <c r="D17" s="24"/>
      <c r="E17" s="50"/>
      <c r="F17" s="50"/>
      <c r="G17" s="48">
        <f>D17+E17+F17</f>
        <v>0</v>
      </c>
    </row>
    <row r="18" spans="1:7" ht="18.75" customHeight="1">
      <c r="A18" s="179"/>
      <c r="B18" s="49" t="s">
        <v>64</v>
      </c>
      <c r="C18" s="24"/>
      <c r="D18" s="24"/>
      <c r="E18" s="50"/>
      <c r="F18" s="50"/>
      <c r="G18" s="48">
        <f>D18+E18+F18</f>
        <v>0</v>
      </c>
    </row>
    <row r="19" spans="1:7" ht="23.25" customHeight="1">
      <c r="A19" s="44" t="s">
        <v>65</v>
      </c>
      <c r="B19" s="45"/>
      <c r="C19" s="31">
        <f>SUM(C20:C22)</f>
        <v>0</v>
      </c>
      <c r="D19" s="31">
        <f>SUM(D20:D22)</f>
        <v>0</v>
      </c>
      <c r="E19" s="31">
        <f>SUM(E20:E22)</f>
        <v>0</v>
      </c>
      <c r="F19" s="31">
        <f>SUM(F20:F22)</f>
        <v>0</v>
      </c>
      <c r="G19" s="31">
        <f>SUM(G20:G22)</f>
        <v>0</v>
      </c>
    </row>
    <row r="20" spans="1:7" ht="23.25" customHeight="1">
      <c r="A20" s="51"/>
      <c r="B20" s="52" t="s">
        <v>66</v>
      </c>
      <c r="C20" s="53"/>
      <c r="D20" s="54"/>
      <c r="E20" s="50"/>
      <c r="F20" s="50"/>
      <c r="G20" s="48">
        <f>D20+E20+F20</f>
        <v>0</v>
      </c>
    </row>
    <row r="21" spans="1:7" ht="18.75" customHeight="1">
      <c r="A21" s="179"/>
      <c r="B21" s="46" t="s">
        <v>67</v>
      </c>
      <c r="C21" s="24"/>
      <c r="D21" s="24"/>
      <c r="E21" s="50"/>
      <c r="F21" s="50"/>
      <c r="G21" s="48">
        <f>D21+E21+F21</f>
        <v>0</v>
      </c>
    </row>
    <row r="22" spans="1:7" ht="21.75" customHeight="1">
      <c r="A22" s="179"/>
      <c r="B22" s="46" t="s">
        <v>68</v>
      </c>
      <c r="C22" s="24"/>
      <c r="D22" s="24"/>
      <c r="E22" s="50"/>
      <c r="F22" s="50"/>
      <c r="G22" s="48">
        <f>D22+E22+F22</f>
        <v>0</v>
      </c>
    </row>
    <row r="23" spans="1:7" ht="27.75" customHeight="1">
      <c r="A23" s="180" t="s">
        <v>69</v>
      </c>
      <c r="B23" s="180"/>
      <c r="C23" s="55">
        <f>C4+C14+C19</f>
        <v>33500</v>
      </c>
      <c r="D23" s="55">
        <f>D4+D14+D19</f>
        <v>42718</v>
      </c>
      <c r="E23" s="55">
        <f>E4+E14+E19</f>
        <v>782</v>
      </c>
      <c r="F23" s="55">
        <f>F4+F14+F19</f>
        <v>0</v>
      </c>
      <c r="G23" s="55">
        <f>G4+G14+G19</f>
        <v>43500</v>
      </c>
    </row>
  </sheetData>
  <sheetProtection selectLockedCells="1" selectUnlockedCells="1"/>
  <mergeCells count="7">
    <mergeCell ref="A15:A18"/>
    <mergeCell ref="A21:A22"/>
    <mergeCell ref="A23:B23"/>
    <mergeCell ref="A1:D1"/>
    <mergeCell ref="B2:C2"/>
    <mergeCell ref="A3:B3"/>
    <mergeCell ref="A5:A13"/>
  </mergeCells>
  <printOptions/>
  <pageMargins left="0.4597222222222222" right="0.19652777777777777" top="0.9840277777777777" bottom="0.9840277777777777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B35"/>
  <sheetViews>
    <sheetView workbookViewId="0" topLeftCell="A1">
      <selection activeCell="A2" sqref="A2:B2"/>
    </sheetView>
  </sheetViews>
  <sheetFormatPr defaultColWidth="9.140625" defaultRowHeight="12.75"/>
  <cols>
    <col min="1" max="1" width="40.8515625" style="0" customWidth="1"/>
    <col min="2" max="2" width="12.8515625" style="0" customWidth="1"/>
  </cols>
  <sheetData>
    <row r="1" spans="1:2" ht="48.75" customHeight="1">
      <c r="A1" s="176" t="s">
        <v>70</v>
      </c>
      <c r="B1" s="176"/>
    </row>
    <row r="2" spans="1:2" ht="18.75" customHeight="1">
      <c r="A2" s="177" t="s">
        <v>225</v>
      </c>
      <c r="B2" s="177"/>
    </row>
    <row r="3" spans="1:2" ht="45.75" customHeight="1">
      <c r="A3" s="56" t="s">
        <v>7</v>
      </c>
      <c r="B3" s="57" t="s">
        <v>8</v>
      </c>
    </row>
    <row r="4" spans="1:2" ht="16.5" customHeight="1">
      <c r="A4" s="42" t="s">
        <v>71</v>
      </c>
      <c r="B4" s="24">
        <v>9449</v>
      </c>
    </row>
    <row r="5" spans="1:2" ht="15.75" customHeight="1">
      <c r="A5" s="42" t="s">
        <v>72</v>
      </c>
      <c r="B5" s="24"/>
    </row>
    <row r="6" spans="1:2" ht="18" customHeight="1">
      <c r="A6" s="58"/>
      <c r="B6" s="59"/>
    </row>
    <row r="7" spans="1:2" ht="15" customHeight="1">
      <c r="A7" s="42"/>
      <c r="B7" s="59"/>
    </row>
    <row r="8" spans="1:2" ht="16.5" customHeight="1">
      <c r="A8" s="42" t="s">
        <v>72</v>
      </c>
      <c r="B8" s="59"/>
    </row>
    <row r="9" spans="1:2" ht="15">
      <c r="A9" s="60" t="s">
        <v>73</v>
      </c>
      <c r="B9" s="61">
        <f>SUM(B4:B8)</f>
        <v>9449</v>
      </c>
    </row>
    <row r="10" spans="1:2" ht="17.25" customHeight="1">
      <c r="A10" s="42"/>
      <c r="B10" s="59"/>
    </row>
    <row r="11" spans="1:2" ht="15.75" customHeight="1">
      <c r="A11" s="42" t="s">
        <v>72</v>
      </c>
      <c r="B11" s="59"/>
    </row>
    <row r="12" spans="1:2" ht="18.75" customHeight="1">
      <c r="A12" s="58"/>
      <c r="B12" s="59"/>
    </row>
    <row r="13" spans="1:2" ht="14.25" customHeight="1">
      <c r="A13" s="42" t="s">
        <v>72</v>
      </c>
      <c r="B13" s="59"/>
    </row>
    <row r="14" spans="1:2" ht="30.75" customHeight="1">
      <c r="A14" s="62" t="s">
        <v>74</v>
      </c>
      <c r="B14" s="63">
        <v>2551</v>
      </c>
    </row>
    <row r="15" spans="1:2" ht="28.5" customHeight="1">
      <c r="A15" s="64" t="s">
        <v>75</v>
      </c>
      <c r="B15" s="65">
        <f>B9+B14</f>
        <v>12000</v>
      </c>
    </row>
    <row r="16" spans="1:2" ht="15">
      <c r="A16" s="42"/>
      <c r="B16" s="59"/>
    </row>
    <row r="17" spans="1:2" ht="15">
      <c r="A17" s="42"/>
      <c r="B17" s="59"/>
    </row>
    <row r="18" spans="1:2" ht="15">
      <c r="A18" s="58"/>
      <c r="B18" s="59"/>
    </row>
    <row r="19" spans="1:2" ht="15">
      <c r="A19" s="42"/>
      <c r="B19" s="59"/>
    </row>
    <row r="20" spans="1:2" ht="15">
      <c r="A20" s="58"/>
      <c r="B20" s="59"/>
    </row>
    <row r="21" spans="1:2" ht="18" customHeight="1">
      <c r="A21" s="42"/>
      <c r="B21" s="59"/>
    </row>
    <row r="22" spans="1:2" ht="14.25" customHeight="1">
      <c r="A22" s="58"/>
      <c r="B22" s="59"/>
    </row>
    <row r="23" spans="1:2" ht="15.75">
      <c r="A23" s="62"/>
      <c r="B23" s="66"/>
    </row>
    <row r="24" spans="1:2" ht="13.5" customHeight="1">
      <c r="A24" s="64" t="s">
        <v>76</v>
      </c>
      <c r="B24" s="65">
        <f>SUM(B16:B23)</f>
        <v>0</v>
      </c>
    </row>
    <row r="25" spans="1:2" ht="18" customHeight="1">
      <c r="A25" s="67" t="s">
        <v>77</v>
      </c>
      <c r="B25" s="68">
        <v>850</v>
      </c>
    </row>
    <row r="26" spans="1:2" ht="27" customHeight="1">
      <c r="A26" s="67" t="s">
        <v>78</v>
      </c>
      <c r="B26" s="59">
        <v>230</v>
      </c>
    </row>
    <row r="27" spans="1:2" ht="28.5" customHeight="1">
      <c r="A27" s="69" t="s">
        <v>79</v>
      </c>
      <c r="B27" s="65">
        <f>B15+B25+B26</f>
        <v>13080</v>
      </c>
    </row>
    <row r="28" spans="1:2" ht="14.25">
      <c r="A28" s="58" t="s">
        <v>80</v>
      </c>
      <c r="B28" s="68"/>
    </row>
    <row r="29" spans="1:2" ht="15">
      <c r="A29" s="58" t="s">
        <v>81</v>
      </c>
      <c r="B29" s="59"/>
    </row>
    <row r="30" spans="1:2" ht="15">
      <c r="A30" s="58" t="s">
        <v>82</v>
      </c>
      <c r="B30" s="59"/>
    </row>
    <row r="31" spans="1:2" ht="15">
      <c r="A31" s="58" t="s">
        <v>83</v>
      </c>
      <c r="B31" s="59"/>
    </row>
    <row r="32" spans="1:2" ht="20.25" customHeight="1">
      <c r="A32" s="69" t="s">
        <v>84</v>
      </c>
      <c r="B32" s="65"/>
    </row>
    <row r="33" spans="1:2" ht="25.5">
      <c r="A33" s="58" t="s">
        <v>85</v>
      </c>
      <c r="B33" s="59"/>
    </row>
    <row r="34" spans="1:2" ht="25.5">
      <c r="A34" s="58" t="s">
        <v>86</v>
      </c>
      <c r="B34" s="59"/>
    </row>
    <row r="35" spans="1:2" ht="25.5" customHeight="1">
      <c r="A35" s="69" t="s">
        <v>87</v>
      </c>
      <c r="B35" s="65"/>
    </row>
  </sheetData>
  <sheetProtection selectLockedCells="1" selectUnlockedCells="1"/>
  <mergeCells count="2">
    <mergeCell ref="A1:B1"/>
    <mergeCell ref="A2:B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D25"/>
  <sheetViews>
    <sheetView workbookViewId="0" topLeftCell="A1">
      <selection activeCell="D14" sqref="D14"/>
    </sheetView>
  </sheetViews>
  <sheetFormatPr defaultColWidth="9.140625" defaultRowHeight="12.75"/>
  <cols>
    <col min="1" max="1" width="23.28125" style="1" customWidth="1"/>
    <col min="2" max="2" width="9.8515625" style="1" customWidth="1"/>
    <col min="3" max="3" width="19.7109375" style="1" customWidth="1"/>
    <col min="4" max="4" width="9.57421875" style="1" customWidth="1"/>
    <col min="5" max="16384" width="9.00390625" style="1" customWidth="1"/>
  </cols>
  <sheetData>
    <row r="1" spans="1:4" ht="68.25" customHeight="1">
      <c r="A1" s="185" t="s">
        <v>88</v>
      </c>
      <c r="B1" s="185"/>
      <c r="C1" s="185"/>
      <c r="D1" s="185"/>
    </row>
    <row r="2" spans="1:4" ht="11.25" customHeight="1">
      <c r="A2" s="70"/>
      <c r="B2" s="70"/>
      <c r="C2" s="177" t="s">
        <v>89</v>
      </c>
      <c r="D2" s="177"/>
    </row>
    <row r="3" spans="1:4" s="73" customFormat="1" ht="21.75">
      <c r="A3" s="71" t="s">
        <v>90</v>
      </c>
      <c r="B3" s="57" t="s">
        <v>91</v>
      </c>
      <c r="C3" s="72" t="s">
        <v>92</v>
      </c>
      <c r="D3" s="57" t="s">
        <v>91</v>
      </c>
    </row>
    <row r="4" spans="1:4" ht="12.75">
      <c r="A4" s="42" t="s">
        <v>93</v>
      </c>
      <c r="B4" s="74">
        <v>11174</v>
      </c>
      <c r="C4" s="75" t="s">
        <v>94</v>
      </c>
      <c r="D4" s="76">
        <v>22288</v>
      </c>
    </row>
    <row r="5" spans="1:4" ht="25.5">
      <c r="A5" s="42" t="s">
        <v>95</v>
      </c>
      <c r="B5" s="74">
        <v>2722</v>
      </c>
      <c r="C5" s="75" t="s">
        <v>96</v>
      </c>
      <c r="D5" s="76">
        <v>3750</v>
      </c>
    </row>
    <row r="6" spans="1:4" ht="38.25">
      <c r="A6" s="42" t="s">
        <v>97</v>
      </c>
      <c r="B6" s="74">
        <v>10504</v>
      </c>
      <c r="C6" s="77" t="s">
        <v>98</v>
      </c>
      <c r="D6" s="78">
        <v>1630</v>
      </c>
    </row>
    <row r="7" spans="1:4" ht="51">
      <c r="A7" s="42" t="s">
        <v>99</v>
      </c>
      <c r="B7" s="74"/>
      <c r="C7" s="79" t="s">
        <v>35</v>
      </c>
      <c r="D7" s="78">
        <v>965</v>
      </c>
    </row>
    <row r="8" spans="1:4" ht="38.25">
      <c r="A8" s="79" t="s">
        <v>100</v>
      </c>
      <c r="B8" s="74"/>
      <c r="C8" s="80" t="s">
        <v>101</v>
      </c>
      <c r="D8" s="79"/>
    </row>
    <row r="9" spans="1:4" ht="25.5">
      <c r="A9" s="79" t="s">
        <v>102</v>
      </c>
      <c r="B9" s="74">
        <v>2618</v>
      </c>
      <c r="C9" s="80" t="s">
        <v>103</v>
      </c>
      <c r="D9" s="79"/>
    </row>
    <row r="10" spans="1:4" ht="38.25">
      <c r="A10" s="79" t="s">
        <v>104</v>
      </c>
      <c r="B10" s="74">
        <v>782</v>
      </c>
      <c r="C10" s="42" t="s">
        <v>105</v>
      </c>
      <c r="D10" s="76"/>
    </row>
    <row r="11" spans="1:4" ht="22.5" customHeight="1">
      <c r="A11" s="79" t="s">
        <v>106</v>
      </c>
      <c r="B11" s="74">
        <v>2620</v>
      </c>
      <c r="C11" s="81"/>
      <c r="D11" s="82"/>
    </row>
    <row r="12" spans="1:4" ht="25.5">
      <c r="A12" s="80" t="s">
        <v>107</v>
      </c>
      <c r="B12" s="77"/>
      <c r="C12" s="81"/>
      <c r="D12" s="82"/>
    </row>
    <row r="13" spans="1:4" ht="12.75">
      <c r="A13" s="80" t="s">
        <v>108</v>
      </c>
      <c r="B13" s="77"/>
      <c r="C13" s="81"/>
      <c r="D13" s="82">
        <v>1787</v>
      </c>
    </row>
    <row r="14" spans="1:4" ht="28.5" customHeight="1">
      <c r="A14" s="83" t="s">
        <v>109</v>
      </c>
      <c r="B14" s="84">
        <f>SUM(B4:B13)</f>
        <v>30420</v>
      </c>
      <c r="C14" s="83" t="s">
        <v>109</v>
      </c>
      <c r="D14" s="84">
        <f>SUM(D4:D13)</f>
        <v>30420</v>
      </c>
    </row>
    <row r="15" spans="1:4" ht="81" customHeight="1">
      <c r="A15" s="71" t="s">
        <v>110</v>
      </c>
      <c r="B15" s="57" t="s">
        <v>91</v>
      </c>
      <c r="C15" s="71" t="s">
        <v>111</v>
      </c>
      <c r="D15" s="57" t="s">
        <v>91</v>
      </c>
    </row>
    <row r="16" spans="1:4" ht="48.75" customHeight="1">
      <c r="A16" s="25" t="s">
        <v>112</v>
      </c>
      <c r="B16" s="25">
        <v>12000</v>
      </c>
      <c r="C16" s="77" t="s">
        <v>113</v>
      </c>
      <c r="D16" s="82"/>
    </row>
    <row r="17" spans="1:4" ht="25.5">
      <c r="A17" s="85" t="s">
        <v>114</v>
      </c>
      <c r="B17" s="42">
        <v>1080</v>
      </c>
      <c r="C17" s="42" t="s">
        <v>115</v>
      </c>
      <c r="D17" s="82"/>
    </row>
    <row r="18" spans="1:4" ht="36.75" customHeight="1">
      <c r="A18" s="79" t="s">
        <v>116</v>
      </c>
      <c r="B18" s="76"/>
      <c r="C18" s="42" t="s">
        <v>117</v>
      </c>
      <c r="D18" s="82">
        <v>12762</v>
      </c>
    </row>
    <row r="19" spans="1:4" ht="38.25">
      <c r="A19" s="79" t="s">
        <v>118</v>
      </c>
      <c r="B19" s="76"/>
      <c r="C19" s="80" t="s">
        <v>119</v>
      </c>
      <c r="D19" s="82"/>
    </row>
    <row r="20" spans="1:4" ht="25.5">
      <c r="A20" s="79" t="s">
        <v>67</v>
      </c>
      <c r="B20" s="76"/>
      <c r="C20" s="80" t="s">
        <v>120</v>
      </c>
      <c r="D20" s="82"/>
    </row>
    <row r="21" spans="1:4" ht="35.25" customHeight="1">
      <c r="A21" s="79" t="s">
        <v>121</v>
      </c>
      <c r="B21" s="76"/>
      <c r="C21" s="42" t="s">
        <v>122</v>
      </c>
      <c r="D21" s="82"/>
    </row>
    <row r="22" spans="1:4" ht="35.25" customHeight="1">
      <c r="A22" s="79" t="s">
        <v>123</v>
      </c>
      <c r="B22" s="76"/>
      <c r="C22" s="42" t="s">
        <v>43</v>
      </c>
      <c r="D22" s="82">
        <v>318</v>
      </c>
    </row>
    <row r="23" spans="1:4" ht="38.25">
      <c r="A23" s="79" t="s">
        <v>124</v>
      </c>
      <c r="B23" s="76"/>
      <c r="C23" s="42" t="s">
        <v>125</v>
      </c>
      <c r="D23" s="82"/>
    </row>
    <row r="24" spans="1:4" ht="25.5" customHeight="1">
      <c r="A24" s="83" t="s">
        <v>109</v>
      </c>
      <c r="B24" s="84">
        <f>SUM(B16:B23)</f>
        <v>13080</v>
      </c>
      <c r="C24" s="83" t="s">
        <v>109</v>
      </c>
      <c r="D24" s="84">
        <f>SUM(D16:D23)</f>
        <v>13080</v>
      </c>
    </row>
    <row r="25" spans="1:4" ht="51" customHeight="1">
      <c r="A25" s="86" t="s">
        <v>126</v>
      </c>
      <c r="B25" s="87">
        <f>SUM(B24,B14)</f>
        <v>43500</v>
      </c>
      <c r="C25" s="86" t="s">
        <v>127</v>
      </c>
      <c r="D25" s="87">
        <f>SUM(D24,D14)</f>
        <v>43500</v>
      </c>
    </row>
  </sheetData>
  <sheetProtection selectLockedCells="1" selectUnlockedCells="1"/>
  <mergeCells count="2">
    <mergeCell ref="A1:D1"/>
    <mergeCell ref="C2:D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D1">
      <selection activeCell="M24" sqref="M24"/>
    </sheetView>
  </sheetViews>
  <sheetFormatPr defaultColWidth="9.140625" defaultRowHeight="12.75"/>
  <cols>
    <col min="2" max="2" width="40.421875" style="0" customWidth="1"/>
    <col min="3" max="3" width="11.00390625" style="0" customWidth="1"/>
    <col min="4" max="4" width="9.7109375" style="0" customWidth="1"/>
    <col min="5" max="5" width="10.28125" style="0" customWidth="1"/>
    <col min="6" max="6" width="9.421875" style="0" customWidth="1"/>
    <col min="7" max="7" width="10.421875" style="0" customWidth="1"/>
    <col min="8" max="8" width="11.00390625" style="0" customWidth="1"/>
    <col min="9" max="9" width="9.57421875" style="0" customWidth="1"/>
    <col min="11" max="11" width="11.00390625" style="0" customWidth="1"/>
    <col min="12" max="13" width="9.57421875" style="0" customWidth="1"/>
    <col min="15" max="15" width="12.00390625" style="0" customWidth="1"/>
  </cols>
  <sheetData>
    <row r="1" spans="1:15" ht="18.75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8.75">
      <c r="A2" s="88"/>
      <c r="B2" s="89"/>
      <c r="C2" s="89"/>
      <c r="D2" s="89"/>
      <c r="E2" s="89"/>
      <c r="F2" s="89"/>
      <c r="G2" s="89"/>
      <c r="H2" s="90" t="s">
        <v>129</v>
      </c>
      <c r="I2" s="89"/>
      <c r="J2" s="89"/>
      <c r="K2" s="89"/>
      <c r="L2" s="90"/>
      <c r="M2" s="90"/>
      <c r="N2" s="89"/>
      <c r="O2" s="91" t="s">
        <v>130</v>
      </c>
    </row>
    <row r="3" spans="1:15" ht="37.5">
      <c r="A3" s="92" t="s">
        <v>131</v>
      </c>
      <c r="B3" s="93" t="s">
        <v>7</v>
      </c>
      <c r="C3" s="93" t="s">
        <v>132</v>
      </c>
      <c r="D3" s="93" t="s">
        <v>133</v>
      </c>
      <c r="E3" s="93" t="s">
        <v>134</v>
      </c>
      <c r="F3" s="93" t="s">
        <v>135</v>
      </c>
      <c r="G3" s="93" t="s">
        <v>136</v>
      </c>
      <c r="H3" s="93" t="s">
        <v>137</v>
      </c>
      <c r="I3" s="93" t="s">
        <v>138</v>
      </c>
      <c r="J3" s="93" t="s">
        <v>139</v>
      </c>
      <c r="K3" s="93" t="s">
        <v>140</v>
      </c>
      <c r="L3" s="93" t="s">
        <v>141</v>
      </c>
      <c r="M3" s="93" t="s">
        <v>142</v>
      </c>
      <c r="N3" s="93" t="s">
        <v>143</v>
      </c>
      <c r="O3" s="94" t="s">
        <v>109</v>
      </c>
    </row>
    <row r="4" spans="1:15" ht="19.5">
      <c r="A4" s="95" t="s">
        <v>144</v>
      </c>
      <c r="B4" s="187" t="s">
        <v>145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8.75">
      <c r="A5" s="96"/>
      <c r="B5" s="97" t="s">
        <v>146</v>
      </c>
      <c r="C5" s="98">
        <v>52737</v>
      </c>
      <c r="D5" s="98">
        <v>1662</v>
      </c>
      <c r="E5" s="98">
        <v>-3364</v>
      </c>
      <c r="F5" s="98">
        <v>1680</v>
      </c>
      <c r="G5" s="98">
        <v>-9650</v>
      </c>
      <c r="H5" s="98">
        <v>1834</v>
      </c>
      <c r="I5" s="98">
        <v>1970</v>
      </c>
      <c r="J5" s="99">
        <v>3095</v>
      </c>
      <c r="K5" s="98">
        <v>-2866</v>
      </c>
      <c r="L5" s="98">
        <v>2999</v>
      </c>
      <c r="M5" s="98">
        <v>1968</v>
      </c>
      <c r="N5" s="99">
        <v>-2010</v>
      </c>
      <c r="O5" s="100"/>
    </row>
    <row r="6" spans="1:15" ht="18.75">
      <c r="A6" s="96" t="s">
        <v>147</v>
      </c>
      <c r="B6" s="101" t="s">
        <v>20</v>
      </c>
      <c r="C6" s="102"/>
      <c r="D6" s="102"/>
      <c r="E6" s="102">
        <v>8000</v>
      </c>
      <c r="F6" s="102"/>
      <c r="G6" s="102">
        <v>15000</v>
      </c>
      <c r="H6" s="102"/>
      <c r="I6" s="102"/>
      <c r="J6" s="102"/>
      <c r="K6" s="102">
        <v>8000</v>
      </c>
      <c r="L6" s="102"/>
      <c r="M6" s="102"/>
      <c r="N6" s="102">
        <v>4050</v>
      </c>
      <c r="O6" s="103">
        <f aca="true" t="shared" si="0" ref="O6:O14">SUM(C6:N6)</f>
        <v>35050</v>
      </c>
    </row>
    <row r="7" spans="1:15" ht="18.75">
      <c r="A7" s="104" t="s">
        <v>148</v>
      </c>
      <c r="B7" s="105" t="s">
        <v>96</v>
      </c>
      <c r="C7" s="106">
        <v>292</v>
      </c>
      <c r="D7" s="106">
        <v>292</v>
      </c>
      <c r="E7" s="106">
        <v>292</v>
      </c>
      <c r="F7" s="106">
        <v>392</v>
      </c>
      <c r="G7" s="106">
        <v>292</v>
      </c>
      <c r="H7" s="106">
        <v>292</v>
      </c>
      <c r="I7" s="106">
        <v>292</v>
      </c>
      <c r="J7" s="106">
        <v>392</v>
      </c>
      <c r="K7" s="106">
        <v>292</v>
      </c>
      <c r="L7" s="106">
        <v>292</v>
      </c>
      <c r="M7" s="106">
        <v>292</v>
      </c>
      <c r="N7" s="106">
        <v>338</v>
      </c>
      <c r="O7" s="103">
        <f t="shared" si="0"/>
        <v>3750</v>
      </c>
    </row>
    <row r="8" spans="1:15" ht="18.75" customHeight="1">
      <c r="A8" s="104" t="s">
        <v>149</v>
      </c>
      <c r="B8" s="107" t="s">
        <v>150</v>
      </c>
      <c r="C8" s="108">
        <v>100</v>
      </c>
      <c r="D8" s="108">
        <v>100</v>
      </c>
      <c r="E8" s="108">
        <v>100</v>
      </c>
      <c r="F8" s="108">
        <v>100</v>
      </c>
      <c r="G8" s="108">
        <v>100</v>
      </c>
      <c r="H8" s="108">
        <v>100</v>
      </c>
      <c r="I8" s="108">
        <v>100</v>
      </c>
      <c r="J8" s="108">
        <v>100</v>
      </c>
      <c r="K8" s="108">
        <v>100</v>
      </c>
      <c r="L8" s="108">
        <v>100</v>
      </c>
      <c r="M8" s="108">
        <v>100</v>
      </c>
      <c r="N8" s="108">
        <v>100</v>
      </c>
      <c r="O8" s="103">
        <f t="shared" si="0"/>
        <v>1200</v>
      </c>
    </row>
    <row r="9" spans="1:15" ht="18.75">
      <c r="A9" s="104" t="s">
        <v>151</v>
      </c>
      <c r="B9" s="105" t="s">
        <v>152</v>
      </c>
      <c r="C9" s="106">
        <v>116</v>
      </c>
      <c r="D9" s="106">
        <v>116</v>
      </c>
      <c r="E9" s="106">
        <v>116</v>
      </c>
      <c r="F9" s="106">
        <v>116</v>
      </c>
      <c r="G9" s="106">
        <v>116</v>
      </c>
      <c r="H9" s="106">
        <v>116</v>
      </c>
      <c r="I9" s="106">
        <v>116</v>
      </c>
      <c r="J9" s="106">
        <v>119</v>
      </c>
      <c r="K9" s="106">
        <v>116</v>
      </c>
      <c r="L9" s="106">
        <v>116</v>
      </c>
      <c r="M9" s="106">
        <v>116</v>
      </c>
      <c r="N9" s="106">
        <v>116</v>
      </c>
      <c r="O9" s="103">
        <f t="shared" si="0"/>
        <v>1395</v>
      </c>
    </row>
    <row r="10" spans="1:15" ht="18.75">
      <c r="A10" s="104" t="s">
        <v>153</v>
      </c>
      <c r="B10" s="105" t="s">
        <v>154</v>
      </c>
      <c r="C10" s="106"/>
      <c r="D10" s="106"/>
      <c r="E10" s="106">
        <v>80</v>
      </c>
      <c r="F10" s="106"/>
      <c r="G10" s="106"/>
      <c r="H10" s="106">
        <v>80</v>
      </c>
      <c r="I10" s="106"/>
      <c r="J10" s="106"/>
      <c r="K10" s="106">
        <v>80</v>
      </c>
      <c r="L10" s="106"/>
      <c r="M10" s="106"/>
      <c r="N10" s="106">
        <v>78</v>
      </c>
      <c r="O10" s="103">
        <f t="shared" si="0"/>
        <v>318</v>
      </c>
    </row>
    <row r="11" spans="1:15" ht="18.75">
      <c r="A11" s="104" t="s">
        <v>155</v>
      </c>
      <c r="B11" s="105" t="s">
        <v>156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3">
        <f t="shared" si="0"/>
        <v>0</v>
      </c>
    </row>
    <row r="12" spans="1:15" ht="18.75">
      <c r="A12" s="104" t="s">
        <v>157</v>
      </c>
      <c r="B12" s="105" t="s">
        <v>158</v>
      </c>
      <c r="C12" s="106"/>
      <c r="D12" s="106"/>
      <c r="E12" s="106"/>
      <c r="F12" s="109"/>
      <c r="G12" s="106"/>
      <c r="H12" s="106"/>
      <c r="I12" s="109"/>
      <c r="J12" s="106"/>
      <c r="K12" s="106"/>
      <c r="L12" s="106"/>
      <c r="M12" s="106"/>
      <c r="N12" s="106"/>
      <c r="O12" s="103">
        <f t="shared" si="0"/>
        <v>0</v>
      </c>
    </row>
    <row r="13" spans="1:15" ht="18.75" customHeight="1">
      <c r="A13" s="104" t="s">
        <v>159</v>
      </c>
      <c r="B13" s="110" t="s">
        <v>160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>
        <v>1787</v>
      </c>
      <c r="N13" s="106"/>
      <c r="O13" s="103">
        <f t="shared" si="0"/>
        <v>1787</v>
      </c>
    </row>
    <row r="14" spans="1:15" ht="18.75">
      <c r="A14" s="104" t="s">
        <v>161</v>
      </c>
      <c r="B14" s="105" t="s">
        <v>162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3">
        <f t="shared" si="0"/>
        <v>0</v>
      </c>
    </row>
    <row r="15" spans="1:15" ht="18.75">
      <c r="A15" s="95" t="s">
        <v>163</v>
      </c>
      <c r="B15" s="111" t="s">
        <v>164</v>
      </c>
      <c r="C15" s="112">
        <f aca="true" t="shared" si="1" ref="C15:O15">SUM(C5:C14)</f>
        <v>53245</v>
      </c>
      <c r="D15" s="112">
        <f t="shared" si="1"/>
        <v>2170</v>
      </c>
      <c r="E15" s="112">
        <f t="shared" si="1"/>
        <v>5224</v>
      </c>
      <c r="F15" s="112">
        <f t="shared" si="1"/>
        <v>2288</v>
      </c>
      <c r="G15" s="112">
        <f t="shared" si="1"/>
        <v>5858</v>
      </c>
      <c r="H15" s="112">
        <f t="shared" si="1"/>
        <v>2422</v>
      </c>
      <c r="I15" s="112">
        <f t="shared" si="1"/>
        <v>2478</v>
      </c>
      <c r="J15" s="112">
        <f t="shared" si="1"/>
        <v>3706</v>
      </c>
      <c r="K15" s="112">
        <f t="shared" si="1"/>
        <v>5722</v>
      </c>
      <c r="L15" s="112">
        <f t="shared" si="1"/>
        <v>3507</v>
      </c>
      <c r="M15" s="112">
        <f t="shared" si="1"/>
        <v>4263</v>
      </c>
      <c r="N15" s="112">
        <f t="shared" si="1"/>
        <v>2672</v>
      </c>
      <c r="O15" s="112">
        <f t="shared" si="1"/>
        <v>43500</v>
      </c>
    </row>
    <row r="16" spans="1:15" ht="19.5">
      <c r="A16" s="95" t="s">
        <v>165</v>
      </c>
      <c r="B16" s="187" t="s">
        <v>166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1:15" ht="18.75">
      <c r="A17" s="113" t="s">
        <v>167</v>
      </c>
      <c r="B17" s="114" t="s">
        <v>50</v>
      </c>
      <c r="C17" s="115">
        <v>856</v>
      </c>
      <c r="D17" s="115">
        <v>856</v>
      </c>
      <c r="E17" s="115">
        <v>1080</v>
      </c>
      <c r="F17" s="115">
        <v>856</v>
      </c>
      <c r="G17" s="115">
        <v>856</v>
      </c>
      <c r="H17" s="115">
        <v>1080</v>
      </c>
      <c r="I17" s="115">
        <v>856</v>
      </c>
      <c r="J17" s="115">
        <v>856</v>
      </c>
      <c r="K17" s="115">
        <v>1080</v>
      </c>
      <c r="L17" s="115">
        <v>856</v>
      </c>
      <c r="M17" s="115">
        <v>862</v>
      </c>
      <c r="N17" s="115">
        <v>1080</v>
      </c>
      <c r="O17" s="103">
        <f aca="true" t="shared" si="2" ref="O17:O27">SUM(C17:N17)</f>
        <v>11174</v>
      </c>
    </row>
    <row r="18" spans="1:15" ht="32.25" customHeight="1">
      <c r="A18" s="104" t="s">
        <v>168</v>
      </c>
      <c r="B18" s="110" t="s">
        <v>169</v>
      </c>
      <c r="C18" s="106">
        <v>206</v>
      </c>
      <c r="D18" s="106">
        <v>206</v>
      </c>
      <c r="E18" s="106">
        <v>266</v>
      </c>
      <c r="F18" s="106">
        <v>206</v>
      </c>
      <c r="G18" s="106">
        <v>206</v>
      </c>
      <c r="H18" s="106">
        <v>266</v>
      </c>
      <c r="I18" s="106">
        <v>206</v>
      </c>
      <c r="J18" s="106">
        <v>206</v>
      </c>
      <c r="K18" s="106">
        <v>266</v>
      </c>
      <c r="L18" s="106">
        <v>206</v>
      </c>
      <c r="M18" s="106">
        <v>216</v>
      </c>
      <c r="N18" s="106">
        <v>266</v>
      </c>
      <c r="O18" s="103">
        <f t="shared" si="2"/>
        <v>2722</v>
      </c>
    </row>
    <row r="19" spans="1:15" ht="18.75">
      <c r="A19" s="104" t="s">
        <v>170</v>
      </c>
      <c r="B19" s="105" t="s">
        <v>52</v>
      </c>
      <c r="C19" s="106">
        <v>875</v>
      </c>
      <c r="D19" s="106">
        <v>875</v>
      </c>
      <c r="E19" s="106">
        <v>875</v>
      </c>
      <c r="F19" s="106">
        <v>875</v>
      </c>
      <c r="G19" s="106">
        <v>875</v>
      </c>
      <c r="H19" s="106">
        <v>875</v>
      </c>
      <c r="I19" s="106">
        <v>875</v>
      </c>
      <c r="J19" s="106">
        <v>875</v>
      </c>
      <c r="K19" s="106">
        <v>875</v>
      </c>
      <c r="L19" s="106">
        <v>875</v>
      </c>
      <c r="M19" s="106">
        <v>874</v>
      </c>
      <c r="N19" s="106">
        <v>880</v>
      </c>
      <c r="O19" s="103">
        <f t="shared" si="2"/>
        <v>10504</v>
      </c>
    </row>
    <row r="20" spans="1:15" ht="18.75">
      <c r="A20" s="104" t="s">
        <v>171</v>
      </c>
      <c r="B20" s="105" t="s">
        <v>172</v>
      </c>
      <c r="C20" s="106">
        <v>218</v>
      </c>
      <c r="D20" s="106">
        <v>218</v>
      </c>
      <c r="E20" s="106">
        <v>218</v>
      </c>
      <c r="F20" s="106">
        <v>218</v>
      </c>
      <c r="G20" s="106">
        <v>218</v>
      </c>
      <c r="H20" s="106">
        <v>218</v>
      </c>
      <c r="I20" s="106">
        <v>218</v>
      </c>
      <c r="J20" s="106">
        <v>220</v>
      </c>
      <c r="K20" s="106">
        <v>218</v>
      </c>
      <c r="L20" s="106">
        <v>218</v>
      </c>
      <c r="M20" s="106">
        <v>218</v>
      </c>
      <c r="N20" s="106">
        <v>218</v>
      </c>
      <c r="O20" s="103">
        <f t="shared" si="2"/>
        <v>2618</v>
      </c>
    </row>
    <row r="21" spans="1:15" ht="18.75">
      <c r="A21" s="104" t="s">
        <v>173</v>
      </c>
      <c r="B21" s="105" t="s">
        <v>174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3">
        <f t="shared" si="2"/>
        <v>0</v>
      </c>
    </row>
    <row r="22" spans="1:15" ht="18.75">
      <c r="A22" s="104" t="s">
        <v>175</v>
      </c>
      <c r="B22" s="105" t="s">
        <v>176</v>
      </c>
      <c r="C22" s="106"/>
      <c r="D22" s="106"/>
      <c r="E22" s="106">
        <v>655</v>
      </c>
      <c r="F22" s="106"/>
      <c r="G22" s="106"/>
      <c r="H22" s="106">
        <v>655</v>
      </c>
      <c r="I22" s="106"/>
      <c r="J22" s="106"/>
      <c r="K22" s="106"/>
      <c r="L22" s="106">
        <v>655</v>
      </c>
      <c r="M22" s="106"/>
      <c r="N22" s="106">
        <v>655</v>
      </c>
      <c r="O22" s="103">
        <f t="shared" si="2"/>
        <v>2620</v>
      </c>
    </row>
    <row r="23" spans="1:15" ht="21.75" customHeight="1">
      <c r="A23" s="104" t="s">
        <v>177</v>
      </c>
      <c r="B23" s="110" t="s">
        <v>178</v>
      </c>
      <c r="C23" s="106"/>
      <c r="D23" s="106"/>
      <c r="E23" s="106"/>
      <c r="F23" s="106">
        <v>218</v>
      </c>
      <c r="G23" s="106"/>
      <c r="H23" s="106"/>
      <c r="I23" s="106">
        <v>218</v>
      </c>
      <c r="J23" s="106"/>
      <c r="K23" s="106">
        <v>218</v>
      </c>
      <c r="L23" s="106"/>
      <c r="M23" s="106">
        <v>128</v>
      </c>
      <c r="N23" s="106"/>
      <c r="O23" s="103">
        <f t="shared" si="2"/>
        <v>782</v>
      </c>
    </row>
    <row r="24" spans="1:15" ht="18.75">
      <c r="A24" s="104" t="s">
        <v>179</v>
      </c>
      <c r="B24" s="105" t="s">
        <v>59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3">
        <f t="shared" si="2"/>
        <v>0</v>
      </c>
    </row>
    <row r="25" spans="1:15" ht="18.75">
      <c r="A25" s="104" t="s">
        <v>180</v>
      </c>
      <c r="B25" s="105" t="s">
        <v>181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3">
        <f t="shared" si="2"/>
        <v>0</v>
      </c>
    </row>
    <row r="26" spans="1:15" ht="18.75">
      <c r="A26" s="104" t="s">
        <v>182</v>
      </c>
      <c r="B26" s="105" t="s">
        <v>183</v>
      </c>
      <c r="C26" s="106"/>
      <c r="D26" s="106"/>
      <c r="E26" s="106"/>
      <c r="F26" s="106"/>
      <c r="G26" s="106"/>
      <c r="H26" s="106">
        <v>5000</v>
      </c>
      <c r="I26" s="106"/>
      <c r="J26" s="106"/>
      <c r="K26" s="106">
        <v>5000</v>
      </c>
      <c r="L26" s="106"/>
      <c r="M26" s="106">
        <v>1000</v>
      </c>
      <c r="N26" s="106">
        <v>2080</v>
      </c>
      <c r="O26" s="103">
        <f t="shared" si="2"/>
        <v>13080</v>
      </c>
    </row>
    <row r="27" spans="1:15" ht="18.75">
      <c r="A27" s="104" t="s">
        <v>184</v>
      </c>
      <c r="B27" s="105" t="s">
        <v>185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3">
        <f t="shared" si="2"/>
        <v>0</v>
      </c>
    </row>
    <row r="28" spans="1:15" ht="18.75">
      <c r="A28" s="116" t="s">
        <v>186</v>
      </c>
      <c r="B28" s="111" t="s">
        <v>187</v>
      </c>
      <c r="C28" s="117">
        <f aca="true" t="shared" si="3" ref="C28:O28">SUM(C17:C27)</f>
        <v>2155</v>
      </c>
      <c r="D28" s="117">
        <f t="shared" si="3"/>
        <v>2155</v>
      </c>
      <c r="E28" s="117">
        <f t="shared" si="3"/>
        <v>3094</v>
      </c>
      <c r="F28" s="117">
        <f t="shared" si="3"/>
        <v>2373</v>
      </c>
      <c r="G28" s="117">
        <f t="shared" si="3"/>
        <v>2155</v>
      </c>
      <c r="H28" s="117">
        <f t="shared" si="3"/>
        <v>8094</v>
      </c>
      <c r="I28" s="117">
        <f t="shared" si="3"/>
        <v>2373</v>
      </c>
      <c r="J28" s="117">
        <f t="shared" si="3"/>
        <v>2157</v>
      </c>
      <c r="K28" s="117">
        <f t="shared" si="3"/>
        <v>7657</v>
      </c>
      <c r="L28" s="117">
        <f t="shared" si="3"/>
        <v>2810</v>
      </c>
      <c r="M28" s="117">
        <f t="shared" si="3"/>
        <v>3298</v>
      </c>
      <c r="N28" s="117">
        <f t="shared" si="3"/>
        <v>5179</v>
      </c>
      <c r="O28" s="118">
        <f t="shared" si="3"/>
        <v>43500</v>
      </c>
    </row>
    <row r="29" spans="1:15" ht="18.75">
      <c r="A29" s="116" t="s">
        <v>188</v>
      </c>
      <c r="B29" s="119" t="s">
        <v>189</v>
      </c>
      <c r="C29" s="120">
        <f aca="true" t="shared" si="4" ref="C29:O29">C15-C28</f>
        <v>51090</v>
      </c>
      <c r="D29" s="120">
        <f t="shared" si="4"/>
        <v>15</v>
      </c>
      <c r="E29" s="120">
        <f t="shared" si="4"/>
        <v>2130</v>
      </c>
      <c r="F29" s="120">
        <f t="shared" si="4"/>
        <v>-85</v>
      </c>
      <c r="G29" s="120">
        <f t="shared" si="4"/>
        <v>3703</v>
      </c>
      <c r="H29" s="120">
        <f t="shared" si="4"/>
        <v>-5672</v>
      </c>
      <c r="I29" s="120">
        <f t="shared" si="4"/>
        <v>105</v>
      </c>
      <c r="J29" s="120">
        <f t="shared" si="4"/>
        <v>1549</v>
      </c>
      <c r="K29" s="120">
        <f t="shared" si="4"/>
        <v>-1935</v>
      </c>
      <c r="L29" s="120">
        <f t="shared" si="4"/>
        <v>697</v>
      </c>
      <c r="M29" s="120">
        <f t="shared" si="4"/>
        <v>965</v>
      </c>
      <c r="N29" s="120">
        <f t="shared" si="4"/>
        <v>-2507</v>
      </c>
      <c r="O29" s="120">
        <f t="shared" si="4"/>
        <v>0</v>
      </c>
    </row>
  </sheetData>
  <sheetProtection selectLockedCells="1" selectUnlockedCells="1"/>
  <mergeCells count="3">
    <mergeCell ref="A1:O1"/>
    <mergeCell ref="B4:O4"/>
    <mergeCell ref="B16:O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S27"/>
  <sheetViews>
    <sheetView workbookViewId="0" topLeftCell="A1">
      <selection activeCell="B11" sqref="B11"/>
    </sheetView>
  </sheetViews>
  <sheetFormatPr defaultColWidth="9.140625" defaultRowHeight="12.75"/>
  <cols>
    <col min="1" max="1" width="72.7109375" style="0" customWidth="1"/>
    <col min="2" max="2" width="16.8515625" style="0" customWidth="1"/>
  </cols>
  <sheetData>
    <row r="1" spans="1:6" ht="47.25" customHeight="1">
      <c r="A1" s="176" t="s">
        <v>190</v>
      </c>
      <c r="B1" s="176"/>
      <c r="C1" s="121"/>
      <c r="D1" s="121"/>
      <c r="E1" s="121"/>
      <c r="F1" s="121"/>
    </row>
    <row r="2" spans="1:19" ht="12.75">
      <c r="A2" s="122"/>
      <c r="B2" s="123"/>
      <c r="C2" s="124"/>
      <c r="D2" s="124"/>
      <c r="E2" s="124"/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2.75">
      <c r="A3" s="188" t="s">
        <v>191</v>
      </c>
      <c r="B3" s="188"/>
      <c r="C3" s="124"/>
      <c r="D3" s="124"/>
      <c r="E3" s="124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27" customHeight="1">
      <c r="A4" s="126" t="s">
        <v>192</v>
      </c>
      <c r="B4" s="127" t="s">
        <v>193</v>
      </c>
      <c r="C4" s="124"/>
      <c r="D4" s="124"/>
      <c r="E4" s="124"/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8" customHeight="1">
      <c r="A5" s="128" t="s">
        <v>194</v>
      </c>
      <c r="B5" s="129"/>
      <c r="C5" s="130"/>
      <c r="D5" s="130"/>
      <c r="E5" s="130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18.75" customHeight="1">
      <c r="A6" s="128" t="s">
        <v>195</v>
      </c>
      <c r="B6" s="129">
        <v>114</v>
      </c>
      <c r="C6" s="130"/>
      <c r="D6" s="130"/>
      <c r="E6" s="130"/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19" ht="18.75" customHeight="1">
      <c r="A7" s="132" t="s">
        <v>196</v>
      </c>
      <c r="B7" s="133"/>
      <c r="C7" s="134"/>
      <c r="D7" s="134"/>
      <c r="E7" s="135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1:19" ht="18.75" customHeight="1">
      <c r="A8" s="128" t="s">
        <v>197</v>
      </c>
      <c r="B8" s="129">
        <v>383</v>
      </c>
      <c r="C8" s="130"/>
      <c r="D8" s="130"/>
      <c r="E8" s="130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ht="21" customHeight="1">
      <c r="A9" s="138" t="s">
        <v>198</v>
      </c>
      <c r="B9" s="133"/>
      <c r="C9" s="134"/>
      <c r="D9" s="134"/>
      <c r="E9" s="135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1:19" ht="18.75" customHeight="1">
      <c r="A10" s="132" t="s">
        <v>199</v>
      </c>
      <c r="B10" s="133">
        <v>66</v>
      </c>
      <c r="C10" s="134"/>
      <c r="D10" s="134"/>
      <c r="E10" s="135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19" ht="18.75" customHeight="1">
      <c r="A11" s="138" t="s">
        <v>200</v>
      </c>
      <c r="B11" s="133">
        <v>1500</v>
      </c>
      <c r="C11" s="134"/>
      <c r="D11" s="134"/>
      <c r="E11" s="135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1:19" ht="19.5" customHeight="1">
      <c r="A12" s="139" t="s">
        <v>201</v>
      </c>
      <c r="B12" s="140"/>
      <c r="C12" s="141"/>
      <c r="D12" s="141"/>
      <c r="E12" s="141"/>
      <c r="F12" s="141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9.5" customHeight="1">
      <c r="A13" s="138" t="s">
        <v>202</v>
      </c>
      <c r="B13" s="133"/>
      <c r="C13" s="134"/>
      <c r="D13" s="134"/>
      <c r="E13" s="135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ht="19.5" customHeight="1">
      <c r="A14" s="143" t="s">
        <v>203</v>
      </c>
      <c r="B14" s="144"/>
      <c r="C14" s="145"/>
      <c r="D14" s="145"/>
      <c r="E14" s="145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</row>
    <row r="15" spans="1:19" ht="24" customHeight="1">
      <c r="A15" s="147" t="s">
        <v>204</v>
      </c>
      <c r="B15" s="148">
        <f>SUM(B5:B14)</f>
        <v>2063</v>
      </c>
      <c r="C15" s="149"/>
      <c r="D15" s="149"/>
      <c r="E15" s="149"/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</row>
    <row r="16" spans="1:19" ht="19.5" customHeight="1">
      <c r="A16" s="138" t="s">
        <v>205</v>
      </c>
      <c r="B16" s="133"/>
      <c r="C16" s="134"/>
      <c r="D16" s="134"/>
      <c r="E16" s="135"/>
      <c r="F16" s="13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1:19" ht="18.75" customHeight="1">
      <c r="A17" s="151" t="s">
        <v>206</v>
      </c>
      <c r="B17" s="140"/>
      <c r="C17" s="141"/>
      <c r="D17" s="141"/>
      <c r="E17" s="141"/>
      <c r="F17" s="14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ht="19.5" customHeight="1">
      <c r="A18" s="138" t="s">
        <v>207</v>
      </c>
      <c r="B18" s="133"/>
      <c r="C18" s="134"/>
      <c r="D18" s="134"/>
      <c r="E18" s="135"/>
      <c r="F18" s="136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9.5" customHeight="1">
      <c r="A19" s="138" t="s">
        <v>208</v>
      </c>
      <c r="B19" s="133"/>
      <c r="C19" s="134"/>
      <c r="D19" s="134"/>
      <c r="E19" s="135"/>
      <c r="F19" s="136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9.5" customHeight="1">
      <c r="A20" s="138" t="s">
        <v>209</v>
      </c>
      <c r="B20" s="133"/>
      <c r="C20" s="134"/>
      <c r="D20" s="134"/>
      <c r="E20" s="135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ht="18.75" customHeight="1">
      <c r="A21" s="143" t="s">
        <v>210</v>
      </c>
      <c r="B21" s="152"/>
      <c r="C21" s="153"/>
      <c r="D21" s="153"/>
      <c r="E21" s="153"/>
      <c r="F21" s="153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1:19" ht="18.75" customHeight="1">
      <c r="A22" s="138" t="s">
        <v>211</v>
      </c>
      <c r="B22" s="133"/>
      <c r="C22" s="134"/>
      <c r="D22" s="134"/>
      <c r="E22" s="135"/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ht="18.75" customHeight="1">
      <c r="A23" s="138" t="s">
        <v>212</v>
      </c>
      <c r="B23" s="133"/>
      <c r="C23" s="134"/>
      <c r="D23" s="134"/>
      <c r="E23" s="135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ht="21" customHeight="1">
      <c r="A24" s="143" t="s">
        <v>213</v>
      </c>
      <c r="B24" s="144">
        <v>557</v>
      </c>
      <c r="C24" s="145"/>
      <c r="D24" s="145"/>
      <c r="E24" s="145"/>
      <c r="F24" s="145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</row>
    <row r="25" spans="1:19" ht="24.75" customHeight="1">
      <c r="A25" s="155" t="s">
        <v>214</v>
      </c>
      <c r="B25" s="156">
        <f>SUM(B16:B24)</f>
        <v>557</v>
      </c>
      <c r="C25" s="134"/>
      <c r="D25" s="134"/>
      <c r="E25" s="135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ht="24.75" customHeight="1">
      <c r="A26" s="155"/>
      <c r="B26" s="156"/>
      <c r="C26" s="134"/>
      <c r="D26" s="134"/>
      <c r="E26" s="135"/>
      <c r="F26" s="13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19" ht="40.5" customHeight="1">
      <c r="A27" s="157" t="s">
        <v>215</v>
      </c>
      <c r="B27" s="156">
        <f>SUM(B15+B25)</f>
        <v>2620</v>
      </c>
      <c r="C27" s="158"/>
      <c r="D27" s="158"/>
      <c r="E27" s="158"/>
      <c r="F27" s="158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</sheetData>
  <sheetProtection selectLockedCells="1" selectUnlockedCells="1"/>
  <mergeCells count="2">
    <mergeCell ref="A1:B1"/>
    <mergeCell ref="A3:B3"/>
  </mergeCells>
  <printOptions/>
  <pageMargins left="0.85" right="0.19027777777777777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H10"/>
  <sheetViews>
    <sheetView workbookViewId="0" topLeftCell="A1">
      <selection activeCell="C3" sqref="C3:E3"/>
    </sheetView>
  </sheetViews>
  <sheetFormatPr defaultColWidth="9.14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</cols>
  <sheetData>
    <row r="1" spans="1:5" ht="19.5" customHeight="1">
      <c r="A1" s="185" t="s">
        <v>216</v>
      </c>
      <c r="B1" s="185"/>
      <c r="C1" s="185"/>
      <c r="D1" s="185"/>
      <c r="E1" s="185"/>
    </row>
    <row r="2" spans="1:5" ht="12.75">
      <c r="A2" s="14"/>
      <c r="B2" s="14"/>
      <c r="C2" s="14"/>
      <c r="D2" s="14"/>
      <c r="E2" s="14"/>
    </row>
    <row r="3" spans="1:5" ht="12.75" customHeight="1">
      <c r="A3" s="14"/>
      <c r="B3" s="14"/>
      <c r="C3" s="177" t="s">
        <v>226</v>
      </c>
      <c r="D3" s="177"/>
      <c r="E3" s="177"/>
    </row>
    <row r="4" spans="1:8" ht="32.25" customHeight="1">
      <c r="A4" s="160" t="s">
        <v>7</v>
      </c>
      <c r="B4" s="161" t="s">
        <v>217</v>
      </c>
      <c r="C4" s="161" t="s">
        <v>218</v>
      </c>
      <c r="D4" s="161" t="s">
        <v>219</v>
      </c>
      <c r="E4" s="162" t="s">
        <v>12</v>
      </c>
      <c r="F4" s="163"/>
      <c r="G4" s="163"/>
      <c r="H4" s="163"/>
    </row>
    <row r="5" spans="1:8" s="168" customFormat="1" ht="29.25" customHeight="1">
      <c r="A5" s="25" t="s">
        <v>220</v>
      </c>
      <c r="B5" s="164">
        <v>1</v>
      </c>
      <c r="C5" s="165"/>
      <c r="D5" s="165"/>
      <c r="E5" s="165">
        <f>SUM(B5:D5)</f>
        <v>1</v>
      </c>
      <c r="F5" s="166"/>
      <c r="G5" s="166"/>
      <c r="H5" s="167"/>
    </row>
    <row r="6" spans="1:8" ht="28.5" customHeight="1">
      <c r="A6" s="25" t="s">
        <v>221</v>
      </c>
      <c r="B6" s="165">
        <v>2</v>
      </c>
      <c r="C6" s="165"/>
      <c r="D6" s="165"/>
      <c r="E6" s="165">
        <f>SUM(B6:D6)</f>
        <v>2</v>
      </c>
      <c r="F6" s="169"/>
      <c r="G6" s="169"/>
      <c r="H6" s="163"/>
    </row>
    <row r="7" spans="1:8" ht="30" customHeight="1">
      <c r="A7" s="25" t="s">
        <v>222</v>
      </c>
      <c r="B7" s="165">
        <v>1</v>
      </c>
      <c r="C7" s="165"/>
      <c r="D7" s="165"/>
      <c r="E7" s="165">
        <f>SUM(B7:D7)</f>
        <v>1</v>
      </c>
      <c r="F7" s="169"/>
      <c r="G7" s="169"/>
      <c r="H7" s="163"/>
    </row>
    <row r="8" spans="1:8" ht="30" customHeight="1">
      <c r="A8" s="25" t="s">
        <v>223</v>
      </c>
      <c r="B8" s="165"/>
      <c r="C8" s="165"/>
      <c r="D8" s="165"/>
      <c r="E8" s="165">
        <f>SUM(B8:D8)</f>
        <v>0</v>
      </c>
      <c r="F8" s="169"/>
      <c r="G8" s="169"/>
      <c r="H8" s="163"/>
    </row>
    <row r="9" spans="1:8" ht="33" customHeight="1">
      <c r="A9" s="25" t="s">
        <v>224</v>
      </c>
      <c r="B9" s="165">
        <v>2</v>
      </c>
      <c r="C9" s="165"/>
      <c r="D9" s="165"/>
      <c r="E9" s="165">
        <f>SUM(B9:D9)</f>
        <v>2</v>
      </c>
      <c r="F9" s="169"/>
      <c r="G9" s="169"/>
      <c r="H9" s="163"/>
    </row>
    <row r="10" spans="1:8" ht="30" customHeight="1">
      <c r="A10" s="170" t="s">
        <v>109</v>
      </c>
      <c r="B10" s="171">
        <f>SUM(B5:B9)</f>
        <v>6</v>
      </c>
      <c r="C10" s="171">
        <f>SUM(C5:C9)</f>
        <v>0</v>
      </c>
      <c r="D10" s="171">
        <f>SUM(D5:D9)</f>
        <v>0</v>
      </c>
      <c r="E10" s="171">
        <f>SUM(E5:E9)</f>
        <v>6</v>
      </c>
      <c r="F10" s="169"/>
      <c r="G10" s="169"/>
      <c r="H10" s="163"/>
    </row>
  </sheetData>
  <sheetProtection selectLockedCells="1" selectUnlockedCells="1"/>
  <mergeCells count="2">
    <mergeCell ref="A1:E1"/>
    <mergeCell ref="C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dcterms:modified xsi:type="dcterms:W3CDTF">2015-01-30T10:35:55Z</dcterms:modified>
  <cp:category/>
  <cp:version/>
  <cp:contentType/>
  <cp:contentStatus/>
</cp:coreProperties>
</file>